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２．ホッケー関係\⑨チャレンジカップ山形\2019\"/>
    </mc:Choice>
  </mc:AlternateContent>
  <bookViews>
    <workbookView xWindow="-120" yWindow="-120" windowWidth="19440" windowHeight="15600" firstSheet="3" activeTab="6"/>
  </bookViews>
  <sheets>
    <sheet name="タイムテーブル６月９日（土） (2)" sheetId="5" r:id="rId1"/>
    <sheet name="タイムテーブル６月１０日（日） (2)" sheetId="6" r:id="rId2"/>
    <sheet name="タイムテーブル６月９日（土）" sheetId="2" r:id="rId3"/>
    <sheet name="タイムテーブル６月１０日（日）" sheetId="3" r:id="rId4"/>
    <sheet name="タイムテーブル" sheetId="7" r:id="rId5"/>
    <sheet name="男子予選リーグ" sheetId="1" r:id="rId6"/>
    <sheet name="女子予選・決勝リーグ" sheetId="4" r:id="rId7"/>
  </sheets>
  <definedNames>
    <definedName name="_xlnm.Print_Area" localSheetId="4">タイムテーブル!$A$1:$P$46</definedName>
    <definedName name="_xlnm.Print_Area" localSheetId="3">'タイムテーブル６月１０日（日）'!$A$1:$P$22</definedName>
    <definedName name="_xlnm.Print_Area" localSheetId="1">'タイムテーブル６月１０日（日） (2)'!$A$1:$P$22</definedName>
    <definedName name="_xlnm.Print_Area" localSheetId="2">'タイムテーブル６月９日（土）'!$A$1:$P$24</definedName>
    <definedName name="_xlnm.Print_Area" localSheetId="0">'タイムテーブル６月９日（土） (2)'!$A$1:$P$24</definedName>
    <definedName name="_xlnm.Print_Area" localSheetId="6">女子予選・決勝リーグ!$A$66:$CA$114</definedName>
    <definedName name="_xlnm.Print_Area" localSheetId="5">男子予選リーグ!$A$41:$BQ$110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J47" i="1" l="1"/>
  <c r="AF50" i="1"/>
  <c r="V50" i="1"/>
  <c r="Q50" i="1"/>
  <c r="G50" i="1"/>
  <c r="AI51" i="1"/>
  <c r="AA47" i="1"/>
  <c r="V47" i="1"/>
  <c r="Q47" i="1"/>
  <c r="L47" i="1"/>
  <c r="F51" i="1"/>
  <c r="AE54" i="1" l="1"/>
  <c r="AE100" i="1"/>
  <c r="AP93" i="1"/>
  <c r="T81" i="4"/>
  <c r="A47" i="1" l="1"/>
  <c r="A26" i="7"/>
  <c r="A2" i="6" l="1"/>
  <c r="A2" i="3" l="1"/>
  <c r="N77" i="1" l="1"/>
  <c r="L77" i="1"/>
  <c r="L109" i="1"/>
  <c r="N54" i="1"/>
  <c r="G74" i="1"/>
  <c r="I74" i="1"/>
  <c r="G75" i="1"/>
  <c r="I75" i="1"/>
  <c r="G77" i="1"/>
  <c r="I77" i="1"/>
  <c r="G78" i="1"/>
  <c r="I78" i="1"/>
  <c r="L78" i="1"/>
  <c r="N78" i="1"/>
  <c r="G80" i="1"/>
  <c r="I80" i="1"/>
  <c r="L80" i="1"/>
  <c r="N80" i="1"/>
  <c r="G81" i="1"/>
  <c r="I81" i="1"/>
  <c r="L81" i="1"/>
  <c r="N81" i="1"/>
  <c r="G83" i="1"/>
  <c r="I83" i="1"/>
  <c r="G84" i="1"/>
  <c r="I84" i="1"/>
  <c r="L86" i="1"/>
  <c r="N86" i="1"/>
  <c r="L87" i="1"/>
  <c r="N87" i="1"/>
  <c r="Q83" i="1"/>
  <c r="S83" i="1"/>
  <c r="V83" i="1"/>
  <c r="X83" i="1"/>
  <c r="Q84" i="1"/>
  <c r="S84" i="1"/>
  <c r="V84" i="1"/>
  <c r="X84" i="1"/>
  <c r="Q86" i="1"/>
  <c r="S86" i="1"/>
  <c r="V86" i="1"/>
  <c r="X86" i="1"/>
  <c r="AA86" i="1"/>
  <c r="AC86" i="1"/>
  <c r="Q87" i="1"/>
  <c r="S87" i="1"/>
  <c r="V87" i="1"/>
  <c r="X87" i="1"/>
  <c r="AA87" i="1"/>
  <c r="AC87" i="1"/>
  <c r="L54" i="1"/>
  <c r="G36" i="1"/>
  <c r="L63" i="1"/>
  <c r="Q60" i="1"/>
  <c r="V60" i="1"/>
  <c r="V63" i="1"/>
  <c r="G51" i="1"/>
  <c r="I51" i="1"/>
  <c r="I97" i="1"/>
  <c r="AN93" i="4" l="1"/>
  <c r="G113" i="4"/>
  <c r="G23" i="4"/>
  <c r="AP29" i="4"/>
  <c r="Y90" i="4"/>
  <c r="X114" i="4"/>
  <c r="X113" i="4"/>
  <c r="V114" i="4"/>
  <c r="V113" i="4"/>
  <c r="G104" i="4"/>
  <c r="J75" i="4" l="1"/>
  <c r="S114" i="4"/>
  <c r="Q114" i="4"/>
  <c r="N114" i="4"/>
  <c r="L114" i="4"/>
  <c r="I114" i="4"/>
  <c r="G114" i="4"/>
  <c r="S113" i="4"/>
  <c r="Q113" i="4"/>
  <c r="N113" i="4"/>
  <c r="L113" i="4"/>
  <c r="I113" i="4"/>
  <c r="A112" i="4"/>
  <c r="S111" i="4"/>
  <c r="Q111" i="4"/>
  <c r="N111" i="4"/>
  <c r="L111" i="4"/>
  <c r="I111" i="4"/>
  <c r="G111" i="4"/>
  <c r="Z110" i="4"/>
  <c r="S110" i="4"/>
  <c r="Q110" i="4"/>
  <c r="N110" i="4"/>
  <c r="L110" i="4"/>
  <c r="I110" i="4"/>
  <c r="G110" i="4"/>
  <c r="A109" i="4"/>
  <c r="N108" i="4"/>
  <c r="L108" i="4"/>
  <c r="I108" i="4"/>
  <c r="G108" i="4"/>
  <c r="U107" i="4"/>
  <c r="N107" i="4"/>
  <c r="L107" i="4"/>
  <c r="I107" i="4"/>
  <c r="G107" i="4"/>
  <c r="A106" i="4"/>
  <c r="I105" i="4"/>
  <c r="G105" i="4"/>
  <c r="I104" i="4"/>
  <c r="A103" i="4"/>
  <c r="Z101" i="4"/>
  <c r="O101" i="4"/>
  <c r="A100" i="4"/>
  <c r="A92" i="4"/>
  <c r="A89" i="4"/>
  <c r="AE93" i="4"/>
  <c r="AO87" i="4"/>
  <c r="AI93" i="4" s="1"/>
  <c r="AN87" i="4"/>
  <c r="AE90" i="4" s="1"/>
  <c r="AI90" i="4"/>
  <c r="A86" i="4"/>
  <c r="Z93" i="4"/>
  <c r="AD93" i="4"/>
  <c r="Z90" i="4"/>
  <c r="AD90" i="4"/>
  <c r="A83" i="4"/>
  <c r="AS81" i="4"/>
  <c r="AO81" i="4"/>
  <c r="U90" i="4"/>
  <c r="U87" i="4"/>
  <c r="A80" i="4"/>
  <c r="P93" i="4"/>
  <c r="T93" i="4"/>
  <c r="AN78" i="4"/>
  <c r="AJ78" i="4"/>
  <c r="P87" i="4"/>
  <c r="P84" i="4"/>
  <c r="P81" i="4"/>
  <c r="A77" i="4"/>
  <c r="K90" i="4"/>
  <c r="O90" i="4"/>
  <c r="AH75" i="4"/>
  <c r="AF75" i="4"/>
  <c r="Y75" i="4"/>
  <c r="K81" i="4" s="1"/>
  <c r="U75" i="4"/>
  <c r="O81" i="4" s="1"/>
  <c r="K78" i="4"/>
  <c r="O78" i="4"/>
  <c r="A74" i="4"/>
  <c r="F93" i="4"/>
  <c r="J93" i="4"/>
  <c r="F87" i="4"/>
  <c r="J87" i="4"/>
  <c r="AC72" i="4"/>
  <c r="AA72" i="4"/>
  <c r="F81" i="4"/>
  <c r="J81" i="4"/>
  <c r="F78" i="4"/>
  <c r="A71" i="4"/>
  <c r="BB30" i="4"/>
  <c r="AZ30" i="4"/>
  <c r="AW30" i="4"/>
  <c r="AU30" i="4"/>
  <c r="AR30" i="4"/>
  <c r="AP30" i="4"/>
  <c r="BB29" i="4"/>
  <c r="AF76" i="4" s="1"/>
  <c r="AZ29" i="4"/>
  <c r="AW29" i="4"/>
  <c r="AU29" i="4"/>
  <c r="AR29" i="4"/>
  <c r="AJ28" i="4"/>
  <c r="AW27" i="4"/>
  <c r="AU27" i="4"/>
  <c r="AR27" i="4"/>
  <c r="AP27" i="4"/>
  <c r="N27" i="4"/>
  <c r="L27" i="4"/>
  <c r="I27" i="4"/>
  <c r="G27" i="4"/>
  <c r="AW26" i="4"/>
  <c r="AA73" i="4" s="1"/>
  <c r="AU26" i="4"/>
  <c r="AR26" i="4"/>
  <c r="AP26" i="4"/>
  <c r="N26" i="4"/>
  <c r="L26" i="4"/>
  <c r="I26" i="4"/>
  <c r="G26" i="4"/>
  <c r="AJ25" i="4"/>
  <c r="A25" i="4"/>
  <c r="AR24" i="4"/>
  <c r="AP24" i="4"/>
  <c r="I24" i="4"/>
  <c r="G24" i="4"/>
  <c r="F23" i="4" s="1"/>
  <c r="BH23" i="4"/>
  <c r="BD23" i="4"/>
  <c r="AY23" i="4"/>
  <c r="AR23" i="4"/>
  <c r="AP23" i="4"/>
  <c r="I23" i="4"/>
  <c r="AJ22" i="4"/>
  <c r="A22" i="4"/>
  <c r="BC20" i="4"/>
  <c r="AY20" i="4"/>
  <c r="BQ19" i="4"/>
  <c r="AT20" i="4"/>
  <c r="BO19" i="4" s="1"/>
  <c r="AJ19" i="4"/>
  <c r="A19" i="4"/>
  <c r="AW14" i="4"/>
  <c r="AU14" i="4"/>
  <c r="AR14" i="4"/>
  <c r="AP14" i="4"/>
  <c r="N14" i="4"/>
  <c r="L14" i="4"/>
  <c r="I14" i="4"/>
  <c r="G14" i="4"/>
  <c r="AW13" i="4"/>
  <c r="AU13" i="4"/>
  <c r="AR13" i="4"/>
  <c r="AP13" i="4"/>
  <c r="N13" i="4"/>
  <c r="L13" i="4"/>
  <c r="I13" i="4"/>
  <c r="G13" i="4"/>
  <c r="AJ12" i="4"/>
  <c r="A12" i="4"/>
  <c r="AR11" i="4"/>
  <c r="AP11" i="4"/>
  <c r="I11" i="4"/>
  <c r="G11" i="4"/>
  <c r="AR10" i="4"/>
  <c r="AP10" i="4"/>
  <c r="I10" i="4"/>
  <c r="G10" i="4"/>
  <c r="AJ9" i="4"/>
  <c r="A9" i="4"/>
  <c r="O7" i="4"/>
  <c r="AJ6" i="4"/>
  <c r="A6" i="4"/>
  <c r="AS23" i="4" l="1"/>
  <c r="U84" i="4"/>
  <c r="AA22" i="4"/>
  <c r="Z87" i="4"/>
  <c r="AZ86" i="4" s="1"/>
  <c r="AM106" i="4"/>
  <c r="BJ9" i="4"/>
  <c r="AZ71" i="4"/>
  <c r="AC9" i="4"/>
  <c r="BQ22" i="4"/>
  <c r="AM100" i="4"/>
  <c r="AM103" i="4"/>
  <c r="BO28" i="4"/>
  <c r="BS19" i="4"/>
  <c r="BO22" i="4"/>
  <c r="F10" i="4"/>
  <c r="AA9" i="4" s="1"/>
  <c r="AC12" i="4"/>
  <c r="AO26" i="4"/>
  <c r="BO25" i="4"/>
  <c r="AX26" i="4"/>
  <c r="BQ25" i="4" s="1"/>
  <c r="AT29" i="4"/>
  <c r="AX29" i="4"/>
  <c r="Y87" i="4"/>
  <c r="AK109" i="4"/>
  <c r="AA6" i="4"/>
  <c r="AC25" i="4"/>
  <c r="BL12" i="4"/>
  <c r="AS26" i="4"/>
  <c r="T84" i="4"/>
  <c r="AK103" i="4"/>
  <c r="AM109" i="4"/>
  <c r="AK112" i="4"/>
  <c r="AS10" i="4"/>
  <c r="BL9" i="4" s="1"/>
  <c r="AA19" i="4"/>
  <c r="BB71" i="4"/>
  <c r="F75" i="4"/>
  <c r="AC73" i="4"/>
  <c r="AD72" i="4" s="1"/>
  <c r="O84" i="4"/>
  <c r="AE75" i="4"/>
  <c r="BB89" i="4"/>
  <c r="O93" i="4"/>
  <c r="BB92" i="4" s="1"/>
  <c r="AK106" i="4"/>
  <c r="BJ6" i="4"/>
  <c r="AC6" i="4"/>
  <c r="BL6" i="4"/>
  <c r="AA12" i="4"/>
  <c r="AC19" i="4"/>
  <c r="AC22" i="4"/>
  <c r="J78" i="4"/>
  <c r="BB77" i="4" s="1"/>
  <c r="BB80" i="4"/>
  <c r="Z72" i="4"/>
  <c r="F90" i="4"/>
  <c r="AZ89" i="4" s="1"/>
  <c r="K93" i="4"/>
  <c r="T87" i="4"/>
  <c r="Y84" i="4"/>
  <c r="AD87" i="4"/>
  <c r="AK100" i="4"/>
  <c r="AJ93" i="4"/>
  <c r="AA25" i="4"/>
  <c r="AD75" i="4"/>
  <c r="K84" i="4" s="1"/>
  <c r="AH76" i="4"/>
  <c r="AI75" i="4" s="1"/>
  <c r="AO103" i="4" l="1"/>
  <c r="AO100" i="4"/>
  <c r="AO106" i="4"/>
  <c r="BD89" i="4"/>
  <c r="BN9" i="4"/>
  <c r="BD71" i="4"/>
  <c r="AM112" i="4"/>
  <c r="AO112" i="4" s="1"/>
  <c r="AE25" i="4"/>
  <c r="AE22" i="4"/>
  <c r="AE9" i="4"/>
  <c r="BS25" i="4"/>
  <c r="BN6" i="4"/>
  <c r="BQ28" i="4"/>
  <c r="BS28" i="4" s="1"/>
  <c r="AE12" i="4"/>
  <c r="AE19" i="4"/>
  <c r="AO109" i="4"/>
  <c r="BJ12" i="4"/>
  <c r="BN12" i="4" s="1"/>
  <c r="BS22" i="4"/>
  <c r="AE6" i="4"/>
  <c r="AZ83" i="4"/>
  <c r="BB86" i="4"/>
  <c r="BD86" i="4" s="1"/>
  <c r="AZ92" i="4"/>
  <c r="BD92" i="4" s="1"/>
  <c r="BB83" i="4"/>
  <c r="AZ77" i="4"/>
  <c r="BD77" i="4" s="1"/>
  <c r="BB74" i="4"/>
  <c r="AZ80" i="4"/>
  <c r="BD80" i="4" s="1"/>
  <c r="AZ74" i="4"/>
  <c r="AC110" i="1"/>
  <c r="AA110" i="1"/>
  <c r="X110" i="1"/>
  <c r="V110" i="1"/>
  <c r="S110" i="1"/>
  <c r="Q110" i="1"/>
  <c r="N110" i="1"/>
  <c r="L110" i="1"/>
  <c r="AC109" i="1"/>
  <c r="AA109" i="1"/>
  <c r="X109" i="1"/>
  <c r="V109" i="1"/>
  <c r="S109" i="1"/>
  <c r="Q109" i="1"/>
  <c r="N109" i="1"/>
  <c r="A108" i="1"/>
  <c r="X107" i="1"/>
  <c r="V107" i="1"/>
  <c r="S107" i="1"/>
  <c r="Q107" i="1"/>
  <c r="I107" i="1"/>
  <c r="G107" i="1"/>
  <c r="X106" i="1"/>
  <c r="V106" i="1"/>
  <c r="S106" i="1"/>
  <c r="Q106" i="1"/>
  <c r="I106" i="1"/>
  <c r="G106" i="1"/>
  <c r="A105" i="1"/>
  <c r="N104" i="1"/>
  <c r="L104" i="1"/>
  <c r="I104" i="1"/>
  <c r="G104" i="1"/>
  <c r="N103" i="1"/>
  <c r="L103" i="1"/>
  <c r="I103" i="1"/>
  <c r="G103" i="1"/>
  <c r="F103" i="1"/>
  <c r="A102" i="1"/>
  <c r="N101" i="1"/>
  <c r="L101" i="1"/>
  <c r="I101" i="1"/>
  <c r="G101" i="1"/>
  <c r="N100" i="1"/>
  <c r="L100" i="1"/>
  <c r="I100" i="1"/>
  <c r="G100" i="1"/>
  <c r="A99" i="1"/>
  <c r="I98" i="1"/>
  <c r="G98" i="1"/>
  <c r="AI97" i="1"/>
  <c r="G97" i="1"/>
  <c r="A96" i="1"/>
  <c r="Y94" i="1"/>
  <c r="T94" i="1"/>
  <c r="A93" i="1"/>
  <c r="A85" i="1"/>
  <c r="A82" i="1"/>
  <c r="A79" i="1"/>
  <c r="A76" i="1"/>
  <c r="AR73" i="1"/>
  <c r="A73" i="1"/>
  <c r="U71" i="1"/>
  <c r="T71" i="1"/>
  <c r="A70" i="1"/>
  <c r="BD83" i="4" l="1"/>
  <c r="BD74" i="4"/>
  <c r="AR93" i="1"/>
  <c r="AP96" i="1"/>
  <c r="AR96" i="1"/>
  <c r="AR70" i="1"/>
  <c r="AP73" i="1"/>
  <c r="AT73" i="1" s="1"/>
  <c r="AP99" i="1"/>
  <c r="AP105" i="1"/>
  <c r="AR108" i="1"/>
  <c r="AP102" i="1"/>
  <c r="AR99" i="1"/>
  <c r="AR105" i="1"/>
  <c r="AP108" i="1"/>
  <c r="AR102" i="1"/>
  <c r="AP70" i="1"/>
  <c r="AP76" i="1"/>
  <c r="AP82" i="1"/>
  <c r="AP85" i="1"/>
  <c r="AR82" i="1"/>
  <c r="AP79" i="1"/>
  <c r="AR76" i="1"/>
  <c r="AR85" i="1"/>
  <c r="AR79" i="1"/>
  <c r="AT93" i="1" l="1"/>
  <c r="AT105" i="1"/>
  <c r="AT82" i="1"/>
  <c r="AT96" i="1"/>
  <c r="AT102" i="1"/>
  <c r="AT108" i="1"/>
  <c r="AT99" i="1"/>
  <c r="AT70" i="1"/>
  <c r="AT79" i="1"/>
  <c r="AT85" i="1"/>
  <c r="AT76" i="1"/>
  <c r="AW40" i="1" l="1"/>
  <c r="AU40" i="1"/>
  <c r="AR40" i="1"/>
  <c r="AP40" i="1"/>
  <c r="N40" i="1"/>
  <c r="L40" i="1"/>
  <c r="I40" i="1"/>
  <c r="G40" i="1"/>
  <c r="AW39" i="1"/>
  <c r="AU39" i="1"/>
  <c r="AT39" i="1" s="1"/>
  <c r="AR39" i="1"/>
  <c r="AS39" i="1" s="1"/>
  <c r="AP39" i="1"/>
  <c r="N39" i="1"/>
  <c r="L39" i="1"/>
  <c r="I39" i="1"/>
  <c r="AC38" i="1" s="1"/>
  <c r="G39" i="1"/>
  <c r="AJ38" i="1"/>
  <c r="A38" i="1"/>
  <c r="AR37" i="1"/>
  <c r="AP37" i="1"/>
  <c r="I37" i="1"/>
  <c r="G37" i="1"/>
  <c r="BC36" i="1"/>
  <c r="AR36" i="1"/>
  <c r="AP36" i="1"/>
  <c r="T36" i="1"/>
  <c r="I36" i="1"/>
  <c r="AA35" i="1"/>
  <c r="AJ35" i="1"/>
  <c r="A35" i="1"/>
  <c r="AY33" i="1"/>
  <c r="T33" i="1"/>
  <c r="AJ32" i="1"/>
  <c r="A32" i="1"/>
  <c r="AW27" i="1"/>
  <c r="AU27" i="1"/>
  <c r="AR27" i="1"/>
  <c r="AP27" i="1"/>
  <c r="AW26" i="1"/>
  <c r="AU26" i="1"/>
  <c r="AR26" i="1"/>
  <c r="AP26" i="1"/>
  <c r="AJ25" i="1"/>
  <c r="AR24" i="1"/>
  <c r="AP24" i="1"/>
  <c r="AR23" i="1"/>
  <c r="AP23" i="1"/>
  <c r="AJ22" i="1"/>
  <c r="AJ19" i="1"/>
  <c r="N27" i="1"/>
  <c r="L27" i="1"/>
  <c r="I27" i="1"/>
  <c r="G27" i="1"/>
  <c r="N26" i="1"/>
  <c r="L26" i="1"/>
  <c r="I26" i="1"/>
  <c r="G26" i="1"/>
  <c r="I24" i="1"/>
  <c r="G24" i="1"/>
  <c r="I23" i="1"/>
  <c r="G23" i="1"/>
  <c r="T20" i="1"/>
  <c r="O20" i="1"/>
  <c r="F23" i="1" l="1"/>
  <c r="K39" i="1"/>
  <c r="F39" i="1"/>
  <c r="AC32" i="1"/>
  <c r="BJ38" i="1"/>
  <c r="BL32" i="1"/>
  <c r="AA38" i="1"/>
  <c r="AE38" i="1" s="1"/>
  <c r="AS36" i="1"/>
  <c r="BL35" i="1" s="1"/>
  <c r="BJ35" i="1"/>
  <c r="AC19" i="1"/>
  <c r="AC22" i="1"/>
  <c r="BL19" i="1"/>
  <c r="AA32" i="1"/>
  <c r="BJ32" i="1"/>
  <c r="AC35" i="1"/>
  <c r="AE35" i="1" s="1"/>
  <c r="F26" i="1"/>
  <c r="AA25" i="1" s="1"/>
  <c r="BL38" i="1"/>
  <c r="AA22" i="1"/>
  <c r="BJ19" i="1"/>
  <c r="BJ25" i="1"/>
  <c r="BJ22" i="1"/>
  <c r="AA19" i="1"/>
  <c r="AE19" i="1" s="1"/>
  <c r="BL25" i="1"/>
  <c r="AC25" i="1"/>
  <c r="BL22" i="1"/>
  <c r="I10" i="1"/>
  <c r="BN38" i="1" l="1"/>
  <c r="BN25" i="1"/>
  <c r="AE25" i="1"/>
  <c r="BN32" i="1"/>
  <c r="AE32" i="1"/>
  <c r="AE22" i="1"/>
  <c r="BN35" i="1"/>
  <c r="BN19" i="1"/>
  <c r="BN22" i="1"/>
  <c r="AC64" i="1"/>
  <c r="AA64" i="1"/>
  <c r="X64" i="1"/>
  <c r="V64" i="1"/>
  <c r="S64" i="1"/>
  <c r="Q64" i="1"/>
  <c r="N64" i="1"/>
  <c r="L64" i="1"/>
  <c r="AC63" i="1"/>
  <c r="AA63" i="1"/>
  <c r="X63" i="1"/>
  <c r="S63" i="1"/>
  <c r="Q63" i="1"/>
  <c r="N63" i="1"/>
  <c r="X61" i="1"/>
  <c r="V61" i="1"/>
  <c r="S61" i="1"/>
  <c r="Q61" i="1"/>
  <c r="I61" i="1"/>
  <c r="G61" i="1"/>
  <c r="AI60" i="1"/>
  <c r="X60" i="1"/>
  <c r="S60" i="1"/>
  <c r="I60" i="1"/>
  <c r="G60" i="1"/>
  <c r="N58" i="1"/>
  <c r="L58" i="1"/>
  <c r="I58" i="1"/>
  <c r="G58" i="1"/>
  <c r="N57" i="1"/>
  <c r="L57" i="1"/>
  <c r="I57" i="1"/>
  <c r="G57" i="1"/>
  <c r="N55" i="1"/>
  <c r="L55" i="1"/>
  <c r="I55" i="1"/>
  <c r="G55" i="1"/>
  <c r="I54" i="1"/>
  <c r="G54" i="1"/>
  <c r="I52" i="1"/>
  <c r="G52" i="1"/>
  <c r="Y48" i="1"/>
  <c r="AW14" i="1"/>
  <c r="AU14" i="1"/>
  <c r="AR14" i="1"/>
  <c r="AP14" i="1"/>
  <c r="AW13" i="1"/>
  <c r="AX13" i="1" s="1"/>
  <c r="AU13" i="1"/>
  <c r="AR13" i="1"/>
  <c r="AP13" i="1"/>
  <c r="AR11" i="1"/>
  <c r="AP11" i="1"/>
  <c r="AR10" i="1"/>
  <c r="AP10" i="1"/>
  <c r="BC7" i="1"/>
  <c r="N14" i="1"/>
  <c r="L14" i="1"/>
  <c r="I14" i="1"/>
  <c r="G14" i="1"/>
  <c r="N13" i="1"/>
  <c r="L13" i="1"/>
  <c r="I13" i="1"/>
  <c r="G13" i="1"/>
  <c r="F13" i="1" s="1"/>
  <c r="I11" i="1"/>
  <c r="G11" i="1"/>
  <c r="G10" i="1"/>
  <c r="T7" i="1"/>
  <c r="O7" i="1"/>
  <c r="AO10" i="1" l="1"/>
  <c r="O13" i="1"/>
  <c r="AC12" i="1" s="1"/>
  <c r="F10" i="1"/>
  <c r="AO13" i="1"/>
  <c r="BJ12" i="1" s="1"/>
  <c r="AP50" i="1"/>
  <c r="BL6" i="1"/>
  <c r="BL9" i="1"/>
  <c r="AR50" i="1"/>
  <c r="AP59" i="1"/>
  <c r="AC6" i="1"/>
  <c r="AP47" i="1"/>
  <c r="AA12" i="1"/>
  <c r="AR47" i="1"/>
  <c r="BJ6" i="1"/>
  <c r="BJ9" i="1"/>
  <c r="BL12" i="1"/>
  <c r="AA9" i="1"/>
  <c r="AA6" i="1"/>
  <c r="AC9" i="1"/>
  <c r="AP53" i="1"/>
  <c r="AR53" i="1" l="1"/>
  <c r="AT53" i="1" s="1"/>
  <c r="BN9" i="1"/>
  <c r="BN6" i="1"/>
  <c r="AE12" i="1"/>
  <c r="AR56" i="1"/>
  <c r="AE9" i="1"/>
  <c r="AT50" i="1"/>
  <c r="BN12" i="1"/>
  <c r="AR59" i="1"/>
  <c r="AT59" i="1" s="1"/>
  <c r="AP62" i="1"/>
  <c r="AP56" i="1"/>
  <c r="AT47" i="1"/>
  <c r="AE6" i="1"/>
  <c r="AR62" i="1"/>
  <c r="AT56" i="1" l="1"/>
  <c r="AT62" i="1"/>
  <c r="A62" i="1"/>
  <c r="A59" i="1"/>
  <c r="A56" i="1"/>
  <c r="A53" i="1"/>
  <c r="A50" i="1"/>
  <c r="A25" i="1"/>
  <c r="A22" i="1"/>
  <c r="A19" i="1"/>
  <c r="AJ12" i="1"/>
  <c r="AJ9" i="1"/>
  <c r="AJ6" i="1"/>
  <c r="A12" i="1"/>
  <c r="A9" i="1"/>
  <c r="A6" i="1"/>
</calcChain>
</file>

<file path=xl/sharedStrings.xml><?xml version="1.0" encoding="utf-8"?>
<sst xmlns="http://schemas.openxmlformats.org/spreadsheetml/2006/main" count="1844" uniqueCount="320">
  <si>
    <t>勝</t>
    <rPh sb="0" eb="1">
      <t>カ</t>
    </rPh>
    <phoneticPr fontId="1"/>
  </si>
  <si>
    <t>負</t>
    <rPh sb="0" eb="1">
      <t>マ</t>
    </rPh>
    <phoneticPr fontId="1"/>
  </si>
  <si>
    <t>分</t>
    <rPh sb="0" eb="1">
      <t>ワ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</si>
  <si>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</si>
  <si>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</si>
  <si>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得失点</t>
    <rPh sb="0" eb="3">
      <t>トクシッテン</t>
    </rPh>
    <phoneticPr fontId="1"/>
  </si>
  <si>
    <t>順位</t>
    <rPh sb="0" eb="2">
      <t>ジュンイ</t>
    </rPh>
    <phoneticPr fontId="1"/>
  </si>
  <si>
    <t>【女子の部予選リーグ】</t>
    <rPh sb="1" eb="3">
      <t>ジョシ</t>
    </rPh>
    <rPh sb="4" eb="5">
      <t>ブ</t>
    </rPh>
    <rPh sb="5" eb="7">
      <t>ヨセン</t>
    </rPh>
    <phoneticPr fontId="3"/>
  </si>
  <si>
    <t>【男子の部予選リーグ】</t>
    <rPh sb="1" eb="3">
      <t>ダンシ</t>
    </rPh>
    <rPh sb="4" eb="5">
      <t>ブ</t>
    </rPh>
    <rPh sb="5" eb="7">
      <t>ヨセン</t>
    </rPh>
    <phoneticPr fontId="3"/>
  </si>
  <si>
    <t>A</t>
    <phoneticPr fontId="3"/>
  </si>
  <si>
    <t>B</t>
    <phoneticPr fontId="3"/>
  </si>
  <si>
    <t>C</t>
    <phoneticPr fontId="3"/>
  </si>
  <si>
    <t>【男子の部１位～６位決定リーグ】</t>
    <rPh sb="1" eb="3">
      <t>ダンシ</t>
    </rPh>
    <rPh sb="4" eb="5">
      <t>ブ</t>
    </rPh>
    <rPh sb="6" eb="7">
      <t>イ</t>
    </rPh>
    <rPh sb="9" eb="10">
      <t>イ</t>
    </rPh>
    <rPh sb="10" eb="12">
      <t>ケッテイ</t>
    </rPh>
    <phoneticPr fontId="3"/>
  </si>
  <si>
    <t>C3位</t>
    <rPh sb="2" eb="3">
      <t>イ</t>
    </rPh>
    <phoneticPr fontId="3"/>
  </si>
  <si>
    <t>A3位</t>
    <rPh sb="2" eb="3">
      <t>イ</t>
    </rPh>
    <phoneticPr fontId="3"/>
  </si>
  <si>
    <t>B3位</t>
    <rPh sb="2" eb="3">
      <t>イ</t>
    </rPh>
    <phoneticPr fontId="3"/>
  </si>
  <si>
    <t>試合開始時間</t>
  </si>
  <si>
    <t>Ａコート</t>
  </si>
  <si>
    <t>審判</t>
  </si>
  <si>
    <t>Ｂコート</t>
  </si>
  <si>
    <t>Ｃコート</t>
  </si>
  <si>
    <t>ＶＳ</t>
    <phoneticPr fontId="11"/>
  </si>
  <si>
    <t>試合
番号</t>
    <phoneticPr fontId="3"/>
  </si>
  <si>
    <t>ＶＳ</t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</si>
  <si>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</si>
  <si>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</si>
  <si>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</si>
  <si>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</si>
  <si>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</si>
  <si>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</si>
  <si>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</si>
  <si>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</si>
  <si>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</si>
  <si>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</si>
  <si>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</si>
  <si>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D</t>
    <phoneticPr fontId="3"/>
  </si>
  <si>
    <t>E</t>
    <phoneticPr fontId="3"/>
  </si>
  <si>
    <t>F</t>
    <phoneticPr fontId="3"/>
  </si>
  <si>
    <t>7ｔｈ　TOHOKU JHS HOCKEY CHALLENGE CUP YAMAGATA（組み合わせ）</t>
    <rPh sb="45" eb="46">
      <t>ク</t>
    </rPh>
    <rPh sb="47" eb="48">
      <t>ア</t>
    </rPh>
    <phoneticPr fontId="3"/>
  </si>
  <si>
    <t>D3位</t>
    <rPh sb="2" eb="3">
      <t>イ</t>
    </rPh>
    <phoneticPr fontId="3"/>
  </si>
  <si>
    <t>E3位</t>
    <rPh sb="2" eb="3">
      <t>イ</t>
    </rPh>
    <phoneticPr fontId="3"/>
  </si>
  <si>
    <t>F3位</t>
    <rPh sb="2" eb="3">
      <t>イ</t>
    </rPh>
    <phoneticPr fontId="3"/>
  </si>
  <si>
    <t>あ1位</t>
    <rPh sb="2" eb="3">
      <t>イ</t>
    </rPh>
    <phoneticPr fontId="3"/>
  </si>
  <si>
    <t>い1位</t>
    <rPh sb="2" eb="3">
      <t>イ</t>
    </rPh>
    <phoneticPr fontId="3"/>
  </si>
  <si>
    <t>う1位</t>
    <rPh sb="2" eb="3">
      <t>イ</t>
    </rPh>
    <phoneticPr fontId="3"/>
  </si>
  <si>
    <t>あ2位</t>
    <rPh sb="2" eb="3">
      <t>イ</t>
    </rPh>
    <phoneticPr fontId="3"/>
  </si>
  <si>
    <t>い2位</t>
    <rPh sb="2" eb="3">
      <t>イ</t>
    </rPh>
    <phoneticPr fontId="3"/>
  </si>
  <si>
    <t>7th TOHOKU JHS HOCKEY CHALLENGE CUP YAMAGATA</t>
    <phoneticPr fontId="11"/>
  </si>
  <si>
    <t>【男子の部７位～１２位決定リーグ】</t>
    <rPh sb="1" eb="3">
      <t>ダンシ</t>
    </rPh>
    <rPh sb="4" eb="5">
      <t>ブ</t>
    </rPh>
    <rPh sb="6" eb="7">
      <t>イ</t>
    </rPh>
    <rPh sb="10" eb="11">
      <t>イ</t>
    </rPh>
    <rPh sb="11" eb="13">
      <t>ケッテイ</t>
    </rPh>
    <phoneticPr fontId="3"/>
  </si>
  <si>
    <t>【男子の部１３位～１８位決定リーグ】</t>
    <rPh sb="1" eb="3">
      <t>ダンシ</t>
    </rPh>
    <rPh sb="4" eb="5">
      <t>ブ</t>
    </rPh>
    <rPh sb="7" eb="8">
      <t>イ</t>
    </rPh>
    <rPh sb="11" eb="12">
      <t>イ</t>
    </rPh>
    <rPh sb="12" eb="14">
      <t>ケッテイ</t>
    </rPh>
    <phoneticPr fontId="3"/>
  </si>
  <si>
    <t>B１位</t>
    <rPh sb="2" eb="3">
      <t>イ</t>
    </rPh>
    <phoneticPr fontId="3"/>
  </si>
  <si>
    <t>開会式（多目的運動場）</t>
    <rPh sb="0" eb="3">
      <t>カイカイシキ</t>
    </rPh>
    <rPh sb="4" eb="7">
      <t>タモクテキ</t>
    </rPh>
    <rPh sb="7" eb="10">
      <t>ウンドウジョウ</t>
    </rPh>
    <phoneticPr fontId="11"/>
  </si>
  <si>
    <t>※全て１２分ゲーム１本のみ</t>
    <rPh sb="1" eb="2">
      <t>スベ</t>
    </rPh>
    <rPh sb="5" eb="6">
      <t>フン</t>
    </rPh>
    <rPh sb="10" eb="11">
      <t>ポン</t>
    </rPh>
    <phoneticPr fontId="3"/>
  </si>
  <si>
    <t>川口A</t>
    <rPh sb="0" eb="2">
      <t>カワグチ</t>
    </rPh>
    <phoneticPr fontId="3"/>
  </si>
  <si>
    <t>沼宮内A</t>
    <rPh sb="0" eb="3">
      <t>ヌマクナイ</t>
    </rPh>
    <phoneticPr fontId="3"/>
  </si>
  <si>
    <t>今市A</t>
    <rPh sb="0" eb="2">
      <t>イマイチ</t>
    </rPh>
    <phoneticPr fontId="3"/>
  </si>
  <si>
    <t>巻東A</t>
    <rPh sb="0" eb="1">
      <t>マキ</t>
    </rPh>
    <rPh sb="1" eb="2">
      <t>ヒガシ</t>
    </rPh>
    <phoneticPr fontId="3"/>
  </si>
  <si>
    <t>川西A</t>
    <rPh sb="0" eb="2">
      <t>カワニシ</t>
    </rPh>
    <phoneticPr fontId="3"/>
  </si>
  <si>
    <t>沼宮内B</t>
    <rPh sb="0" eb="3">
      <t>ヌマクナイ</t>
    </rPh>
    <phoneticPr fontId="3"/>
  </si>
  <si>
    <t>川西B</t>
    <rPh sb="0" eb="2">
      <t>カワニシ</t>
    </rPh>
    <phoneticPr fontId="3"/>
  </si>
  <si>
    <t>巻西</t>
    <rPh sb="0" eb="1">
      <t>マキ</t>
    </rPh>
    <rPh sb="1" eb="2">
      <t>ニシ</t>
    </rPh>
    <phoneticPr fontId="3"/>
  </si>
  <si>
    <t>巻東B</t>
    <rPh sb="0" eb="1">
      <t>マキ</t>
    </rPh>
    <rPh sb="1" eb="2">
      <t>ヒガシ</t>
    </rPh>
    <phoneticPr fontId="3"/>
  </si>
  <si>
    <t>川口B</t>
    <rPh sb="0" eb="2">
      <t>カワグチ</t>
    </rPh>
    <phoneticPr fontId="3"/>
  </si>
  <si>
    <t>東原</t>
    <rPh sb="0" eb="2">
      <t>ヒガシハラ</t>
    </rPh>
    <phoneticPr fontId="3"/>
  </si>
  <si>
    <t>今市B</t>
    <rPh sb="0" eb="2">
      <t>イマイチ</t>
    </rPh>
    <phoneticPr fontId="3"/>
  </si>
  <si>
    <t>築館</t>
    <rPh sb="0" eb="2">
      <t>ツキダテ</t>
    </rPh>
    <phoneticPr fontId="3"/>
  </si>
  <si>
    <t>栗原西</t>
    <rPh sb="0" eb="2">
      <t>クリハラ</t>
    </rPh>
    <rPh sb="2" eb="3">
      <t>ニシ</t>
    </rPh>
    <phoneticPr fontId="3"/>
  </si>
  <si>
    <t>大沢</t>
    <rPh sb="0" eb="2">
      <t>オオサワ</t>
    </rPh>
    <phoneticPr fontId="3"/>
  </si>
  <si>
    <t>棚倉</t>
    <rPh sb="0" eb="2">
      <t>タナクラ</t>
    </rPh>
    <phoneticPr fontId="3"/>
  </si>
  <si>
    <t>一方井</t>
    <rPh sb="0" eb="3">
      <t>イッカタイ</t>
    </rPh>
    <phoneticPr fontId="3"/>
  </si>
  <si>
    <t>羽後</t>
    <rPh sb="0" eb="2">
      <t>ウゴ</t>
    </rPh>
    <phoneticPr fontId="3"/>
  </si>
  <si>
    <t>あ</t>
    <phoneticPr fontId="3"/>
  </si>
  <si>
    <t>-</t>
    <phoneticPr fontId="3"/>
  </si>
  <si>
    <t>あ3位</t>
    <rPh sb="2" eb="3">
      <t>イ</t>
    </rPh>
    <phoneticPr fontId="3"/>
  </si>
  <si>
    <t>い</t>
    <phoneticPr fontId="3"/>
  </si>
  <si>
    <t>-</t>
    <phoneticPr fontId="3"/>
  </si>
  <si>
    <t>う</t>
    <phoneticPr fontId="3"/>
  </si>
  <si>
    <t>え</t>
    <phoneticPr fontId="3"/>
  </si>
  <si>
    <t>-</t>
    <phoneticPr fontId="3"/>
  </si>
  <si>
    <t>-</t>
    <phoneticPr fontId="3"/>
  </si>
  <si>
    <t>-</t>
    <phoneticPr fontId="3"/>
  </si>
  <si>
    <t>【女子１位～８位決定リーグ】</t>
    <rPh sb="1" eb="3">
      <t>ジョシ</t>
    </rPh>
    <rPh sb="4" eb="5">
      <t>イ</t>
    </rPh>
    <rPh sb="7" eb="8">
      <t>イ</t>
    </rPh>
    <rPh sb="8" eb="10">
      <t>ケッテイ</t>
    </rPh>
    <phoneticPr fontId="3"/>
  </si>
  <si>
    <t>-</t>
    <phoneticPr fontId="3"/>
  </si>
  <si>
    <t>【女子の部９位～１３位決定リーグ】</t>
    <rPh sb="1" eb="3">
      <t>ジョシ</t>
    </rPh>
    <rPh sb="4" eb="5">
      <t>ブ</t>
    </rPh>
    <rPh sb="6" eb="7">
      <t>イ</t>
    </rPh>
    <rPh sb="10" eb="11">
      <t>イ</t>
    </rPh>
    <rPh sb="11" eb="13">
      <t>ケッテイ</t>
    </rPh>
    <phoneticPr fontId="3"/>
  </si>
  <si>
    <t>い3位</t>
    <rPh sb="2" eb="3">
      <t>イ</t>
    </rPh>
    <phoneticPr fontId="3"/>
  </si>
  <si>
    <t>う3位</t>
    <rPh sb="2" eb="3">
      <t>イ</t>
    </rPh>
    <phoneticPr fontId="3"/>
  </si>
  <si>
    <t>え4位</t>
    <rPh sb="2" eb="3">
      <t>イ</t>
    </rPh>
    <phoneticPr fontId="3"/>
  </si>
  <si>
    <t>羽後</t>
    <rPh sb="0" eb="2">
      <t>ウゴ</t>
    </rPh>
    <phoneticPr fontId="3"/>
  </si>
  <si>
    <t>沼宮内</t>
    <rPh sb="0" eb="3">
      <t>ヌマクナイ</t>
    </rPh>
    <phoneticPr fontId="3"/>
  </si>
  <si>
    <t>東原</t>
    <rPh sb="0" eb="2">
      <t>ヒガシハラ</t>
    </rPh>
    <phoneticPr fontId="3"/>
  </si>
  <si>
    <t>川西</t>
    <rPh sb="0" eb="2">
      <t>カワニシ</t>
    </rPh>
    <phoneticPr fontId="3"/>
  </si>
  <si>
    <t>今市・大沢・豊岡</t>
    <rPh sb="0" eb="2">
      <t>イマイチ</t>
    </rPh>
    <rPh sb="3" eb="5">
      <t>オオサワ</t>
    </rPh>
    <rPh sb="6" eb="8">
      <t>トヨオカ</t>
    </rPh>
    <phoneticPr fontId="3"/>
  </si>
  <si>
    <t>巻西</t>
    <rPh sb="0" eb="1">
      <t>マキ</t>
    </rPh>
    <rPh sb="1" eb="2">
      <t>ニシ</t>
    </rPh>
    <phoneticPr fontId="3"/>
  </si>
  <si>
    <t>巻東</t>
    <rPh sb="0" eb="1">
      <t>マキ</t>
    </rPh>
    <rPh sb="1" eb="2">
      <t>ヒガシ</t>
    </rPh>
    <phoneticPr fontId="3"/>
  </si>
  <si>
    <t>一方井</t>
    <rPh sb="0" eb="3">
      <t>イッカタイ</t>
    </rPh>
    <phoneticPr fontId="3"/>
  </si>
  <si>
    <t>川口</t>
    <rPh sb="0" eb="2">
      <t>カワグチ</t>
    </rPh>
    <phoneticPr fontId="3"/>
  </si>
  <si>
    <t>棚倉</t>
    <rPh sb="0" eb="2">
      <t>タナクラ</t>
    </rPh>
    <phoneticPr fontId="3"/>
  </si>
  <si>
    <t>高畠</t>
    <rPh sb="0" eb="2">
      <t>タカハタ</t>
    </rPh>
    <phoneticPr fontId="3"/>
  </si>
  <si>
    <t>築館</t>
    <rPh sb="0" eb="2">
      <t>ツキダテ</t>
    </rPh>
    <phoneticPr fontId="3"/>
  </si>
  <si>
    <t>栗原西</t>
    <rPh sb="0" eb="2">
      <t>クリハラ</t>
    </rPh>
    <rPh sb="2" eb="3">
      <t>ニシ</t>
    </rPh>
    <phoneticPr fontId="3"/>
  </si>
  <si>
    <t>①</t>
    <phoneticPr fontId="3"/>
  </si>
  <si>
    <t>⑪</t>
    <phoneticPr fontId="3"/>
  </si>
  <si>
    <t>⑥</t>
    <phoneticPr fontId="3"/>
  </si>
  <si>
    <t>②</t>
    <phoneticPr fontId="3"/>
  </si>
  <si>
    <t>⑫</t>
    <phoneticPr fontId="3"/>
  </si>
  <si>
    <t>⑦</t>
    <phoneticPr fontId="3"/>
  </si>
  <si>
    <t>③</t>
    <phoneticPr fontId="3"/>
  </si>
  <si>
    <t>⑬</t>
    <phoneticPr fontId="3"/>
  </si>
  <si>
    <t>⑧</t>
    <phoneticPr fontId="3"/>
  </si>
  <si>
    <t>④</t>
    <phoneticPr fontId="3"/>
  </si>
  <si>
    <t>⑩</t>
    <phoneticPr fontId="3"/>
  </si>
  <si>
    <t>⑨</t>
    <phoneticPr fontId="3"/>
  </si>
  <si>
    <t>⑤</t>
    <phoneticPr fontId="3"/>
  </si>
  <si>
    <t>⑭</t>
    <phoneticPr fontId="3"/>
  </si>
  <si>
    <t>⑳</t>
    <phoneticPr fontId="3"/>
  </si>
  <si>
    <t>㉖</t>
    <phoneticPr fontId="3"/>
  </si>
  <si>
    <t>㉜</t>
    <phoneticPr fontId="3"/>
  </si>
  <si>
    <t>㊳</t>
    <phoneticPr fontId="3"/>
  </si>
  <si>
    <t>㊹</t>
    <phoneticPr fontId="3"/>
  </si>
  <si>
    <t>㊺</t>
    <phoneticPr fontId="3"/>
  </si>
  <si>
    <t>㉑</t>
    <phoneticPr fontId="3"/>
  </si>
  <si>
    <t>㉗</t>
    <phoneticPr fontId="3"/>
  </si>
  <si>
    <t>㉟</t>
    <phoneticPr fontId="3"/>
  </si>
  <si>
    <t>㊴</t>
    <phoneticPr fontId="3"/>
  </si>
  <si>
    <t>⑮</t>
    <phoneticPr fontId="3"/>
  </si>
  <si>
    <t>㊶</t>
    <phoneticPr fontId="3"/>
  </si>
  <si>
    <t>㊼</t>
    <phoneticPr fontId="3"/>
  </si>
  <si>
    <t>㉙</t>
    <phoneticPr fontId="3"/>
  </si>
  <si>
    <t>㊱</t>
    <phoneticPr fontId="3"/>
  </si>
  <si>
    <t>㊷</t>
    <phoneticPr fontId="3"/>
  </si>
  <si>
    <t>㊻</t>
    <phoneticPr fontId="3"/>
  </si>
  <si>
    <t>⑰</t>
    <phoneticPr fontId="3"/>
  </si>
  <si>
    <t>㉓</t>
    <phoneticPr fontId="3"/>
  </si>
  <si>
    <t>㉝</t>
    <phoneticPr fontId="3"/>
  </si>
  <si>
    <t>㉚</t>
    <phoneticPr fontId="3"/>
  </si>
  <si>
    <t>㉔</t>
    <phoneticPr fontId="3"/>
  </si>
  <si>
    <t>⑱</t>
    <phoneticPr fontId="3"/>
  </si>
  <si>
    <t>⑯</t>
    <phoneticPr fontId="3"/>
  </si>
  <si>
    <t>㉛</t>
    <phoneticPr fontId="3"/>
  </si>
  <si>
    <t>㊵</t>
    <phoneticPr fontId="3"/>
  </si>
  <si>
    <t>㉒</t>
    <phoneticPr fontId="3"/>
  </si>
  <si>
    <t>㉕</t>
    <phoneticPr fontId="3"/>
  </si>
  <si>
    <t>㉞</t>
    <phoneticPr fontId="3"/>
  </si>
  <si>
    <t>㊸</t>
    <phoneticPr fontId="3"/>
  </si>
  <si>
    <t>⑲</t>
    <phoneticPr fontId="3"/>
  </si>
  <si>
    <t>㊲</t>
    <phoneticPr fontId="3"/>
  </si>
  <si>
    <t>㉘</t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</si>
  <si>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</si>
  <si>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</si>
  <si>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</si>
  <si>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</si>
  <si>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</si>
  <si>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</si>
  <si>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</si>
  <si>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</si>
  <si>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</si>
  <si>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</si>
  <si>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</si>
  <si>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⑬</t>
    <phoneticPr fontId="3"/>
  </si>
  <si>
    <t>⑭</t>
    <phoneticPr fontId="3"/>
  </si>
  <si>
    <t>⑮</t>
    <phoneticPr fontId="3"/>
  </si>
  <si>
    <t>⑯</t>
    <phoneticPr fontId="3"/>
  </si>
  <si>
    <t>⑰</t>
    <phoneticPr fontId="3"/>
  </si>
  <si>
    <t>⑱</t>
    <phoneticPr fontId="3"/>
  </si>
  <si>
    <t>⑲</t>
    <phoneticPr fontId="3"/>
  </si>
  <si>
    <t>⑳</t>
    <phoneticPr fontId="3"/>
  </si>
  <si>
    <t>㉑</t>
    <phoneticPr fontId="3"/>
  </si>
  <si>
    <t>㉓</t>
    <phoneticPr fontId="3"/>
  </si>
  <si>
    <t>㉔</t>
    <phoneticPr fontId="3"/>
  </si>
  <si>
    <t>㉕</t>
    <phoneticPr fontId="3"/>
  </si>
  <si>
    <t>㉖</t>
    <phoneticPr fontId="11"/>
  </si>
  <si>
    <t>㉗</t>
    <phoneticPr fontId="11"/>
  </si>
  <si>
    <t>㉘</t>
    <phoneticPr fontId="11"/>
  </si>
  <si>
    <t>㉙</t>
    <phoneticPr fontId="11"/>
  </si>
  <si>
    <t>㉚</t>
    <phoneticPr fontId="11"/>
  </si>
  <si>
    <t>㉛</t>
    <phoneticPr fontId="11"/>
  </si>
  <si>
    <t>㉜</t>
    <phoneticPr fontId="11"/>
  </si>
  <si>
    <t>㉝</t>
    <phoneticPr fontId="11"/>
  </si>
  <si>
    <t>㉞</t>
    <phoneticPr fontId="11"/>
  </si>
  <si>
    <t>㉟</t>
    <phoneticPr fontId="11"/>
  </si>
  <si>
    <t>㊱</t>
    <phoneticPr fontId="11"/>
  </si>
  <si>
    <t>㊲</t>
    <phoneticPr fontId="11"/>
  </si>
  <si>
    <t>㊳</t>
    <phoneticPr fontId="11"/>
  </si>
  <si>
    <t>㊴</t>
    <phoneticPr fontId="11"/>
  </si>
  <si>
    <t>㊵</t>
    <phoneticPr fontId="11"/>
  </si>
  <si>
    <t>㊶</t>
    <phoneticPr fontId="11"/>
  </si>
  <si>
    <t>㊷</t>
    <phoneticPr fontId="11"/>
  </si>
  <si>
    <t>㊸</t>
    <phoneticPr fontId="11"/>
  </si>
  <si>
    <t>㊹</t>
    <phoneticPr fontId="11"/>
  </si>
  <si>
    <t>㊺</t>
    <phoneticPr fontId="11"/>
  </si>
  <si>
    <t>㊻</t>
    <phoneticPr fontId="11"/>
  </si>
  <si>
    <t>㊼</t>
    <phoneticPr fontId="11"/>
  </si>
  <si>
    <t>表彰式</t>
    <rPh sb="0" eb="3">
      <t>ヒョウショウシキ</t>
    </rPh>
    <phoneticPr fontId="11"/>
  </si>
  <si>
    <t>7th TOHOKU JHS HOCKEY CHALLENGE CUP YAMAGATA</t>
    <phoneticPr fontId="11"/>
  </si>
  <si>
    <t>沼宮内A</t>
    <rPh sb="0" eb="3">
      <t>ヌマクナイ</t>
    </rPh>
    <phoneticPr fontId="3"/>
  </si>
  <si>
    <t>東原</t>
    <rPh sb="0" eb="2">
      <t>ヒガシハラ</t>
    </rPh>
    <phoneticPr fontId="3"/>
  </si>
  <si>
    <t>棚倉</t>
    <rPh sb="0" eb="2">
      <t>タナクラ</t>
    </rPh>
    <phoneticPr fontId="3"/>
  </si>
  <si>
    <t>川西A</t>
    <rPh sb="0" eb="2">
      <t>カワニシ</t>
    </rPh>
    <phoneticPr fontId="3"/>
  </si>
  <si>
    <t>川口A</t>
    <rPh sb="0" eb="2">
      <t>カワグチ</t>
    </rPh>
    <phoneticPr fontId="3"/>
  </si>
  <si>
    <t>巻西</t>
    <rPh sb="0" eb="1">
      <t>マキ</t>
    </rPh>
    <rPh sb="1" eb="2">
      <t>ニシ</t>
    </rPh>
    <phoneticPr fontId="3"/>
  </si>
  <si>
    <t>高畠</t>
    <rPh sb="0" eb="2">
      <t>タカハタ</t>
    </rPh>
    <phoneticPr fontId="3"/>
  </si>
  <si>
    <t>築館</t>
    <rPh sb="0" eb="2">
      <t>ツキダテ</t>
    </rPh>
    <phoneticPr fontId="3"/>
  </si>
  <si>
    <t>沼宮内</t>
    <rPh sb="0" eb="3">
      <t>ヌマクナイ</t>
    </rPh>
    <phoneticPr fontId="3"/>
  </si>
  <si>
    <t>一方井</t>
    <rPh sb="0" eb="1">
      <t>イッ</t>
    </rPh>
    <rPh sb="1" eb="3">
      <t>カタイ</t>
    </rPh>
    <phoneticPr fontId="3"/>
  </si>
  <si>
    <t>巻東A</t>
    <rPh sb="0" eb="1">
      <t>マキ</t>
    </rPh>
    <rPh sb="1" eb="2">
      <t>ヒガシ</t>
    </rPh>
    <phoneticPr fontId="3"/>
  </si>
  <si>
    <t>羽後</t>
    <rPh sb="0" eb="2">
      <t>ウゴ</t>
    </rPh>
    <phoneticPr fontId="3"/>
  </si>
  <si>
    <t>大沢</t>
    <rPh sb="0" eb="2">
      <t>オオサワ</t>
    </rPh>
    <phoneticPr fontId="3"/>
  </si>
  <si>
    <t>栗原西</t>
    <rPh sb="0" eb="2">
      <t>クリハラ</t>
    </rPh>
    <rPh sb="2" eb="3">
      <t>ニシ</t>
    </rPh>
    <phoneticPr fontId="3"/>
  </si>
  <si>
    <t>今市A</t>
    <rPh sb="0" eb="2">
      <t>イマイチ</t>
    </rPh>
    <phoneticPr fontId="3"/>
  </si>
  <si>
    <t>巻東B</t>
    <rPh sb="0" eb="1">
      <t>マキ</t>
    </rPh>
    <rPh sb="1" eb="2">
      <t>ヒガシ</t>
    </rPh>
    <phoneticPr fontId="3"/>
  </si>
  <si>
    <t>沼宮内B</t>
    <rPh sb="0" eb="3">
      <t>ヌマクナイ</t>
    </rPh>
    <phoneticPr fontId="3"/>
  </si>
  <si>
    <t>川西B</t>
    <rPh sb="0" eb="2">
      <t>カワニシ</t>
    </rPh>
    <phoneticPr fontId="3"/>
  </si>
  <si>
    <t>今・大・豊</t>
    <rPh sb="0" eb="1">
      <t>イマ</t>
    </rPh>
    <rPh sb="2" eb="3">
      <t>ダイ</t>
    </rPh>
    <rPh sb="4" eb="5">
      <t>トヨ</t>
    </rPh>
    <phoneticPr fontId="3"/>
  </si>
  <si>
    <t>川口</t>
    <rPh sb="0" eb="2">
      <t>カワグチ</t>
    </rPh>
    <phoneticPr fontId="3"/>
  </si>
  <si>
    <t>一方井</t>
    <rPh sb="0" eb="3">
      <t>イッカタイ</t>
    </rPh>
    <phoneticPr fontId="3"/>
  </si>
  <si>
    <t>今市B</t>
    <rPh sb="0" eb="2">
      <t>イマイチ</t>
    </rPh>
    <phoneticPr fontId="3"/>
  </si>
  <si>
    <t>川口B</t>
    <rPh sb="0" eb="2">
      <t>カワグチ</t>
    </rPh>
    <phoneticPr fontId="3"/>
  </si>
  <si>
    <t>巻東</t>
    <rPh sb="0" eb="1">
      <t>マキ</t>
    </rPh>
    <rPh sb="1" eb="2">
      <t>ヒガシ</t>
    </rPh>
    <phoneticPr fontId="3"/>
  </si>
  <si>
    <t>Ａ１位</t>
    <rPh sb="2" eb="3">
      <t>イ</t>
    </rPh>
    <phoneticPr fontId="3"/>
  </si>
  <si>
    <t>B１位</t>
    <rPh sb="2" eb="3">
      <t>イ</t>
    </rPh>
    <phoneticPr fontId="3"/>
  </si>
  <si>
    <t>A2位</t>
    <rPh sb="2" eb="3">
      <t>イ</t>
    </rPh>
    <phoneticPr fontId="3"/>
  </si>
  <si>
    <t>B2位</t>
    <rPh sb="2" eb="3">
      <t>イ</t>
    </rPh>
    <phoneticPr fontId="3"/>
  </si>
  <si>
    <t>A3位</t>
    <rPh sb="2" eb="3">
      <t>イ</t>
    </rPh>
    <phoneticPr fontId="3"/>
  </si>
  <si>
    <t>B3位</t>
    <rPh sb="2" eb="3">
      <t>イ</t>
    </rPh>
    <phoneticPr fontId="3"/>
  </si>
  <si>
    <t>あ1位</t>
    <rPh sb="2" eb="3">
      <t>イ</t>
    </rPh>
    <phoneticPr fontId="3"/>
  </si>
  <si>
    <t>い1位</t>
    <rPh sb="2" eb="3">
      <t>イ</t>
    </rPh>
    <phoneticPr fontId="3"/>
  </si>
  <si>
    <t>う1位</t>
    <rPh sb="2" eb="3">
      <t>イ</t>
    </rPh>
    <phoneticPr fontId="3"/>
  </si>
  <si>
    <t>え1位</t>
    <rPh sb="2" eb="3">
      <t>イ</t>
    </rPh>
    <phoneticPr fontId="3"/>
  </si>
  <si>
    <t>あ3位</t>
    <rPh sb="2" eb="3">
      <t>イ</t>
    </rPh>
    <phoneticPr fontId="3"/>
  </si>
  <si>
    <t>い3位</t>
    <rPh sb="2" eb="3">
      <t>イ</t>
    </rPh>
    <phoneticPr fontId="3"/>
  </si>
  <si>
    <t>E1位</t>
    <rPh sb="2" eb="3">
      <t>イ</t>
    </rPh>
    <phoneticPr fontId="3"/>
  </si>
  <si>
    <t>F1位</t>
    <rPh sb="2" eb="3">
      <t>イ</t>
    </rPh>
    <phoneticPr fontId="3"/>
  </si>
  <si>
    <t>E2位</t>
    <rPh sb="2" eb="3">
      <t>イ</t>
    </rPh>
    <phoneticPr fontId="3"/>
  </si>
  <si>
    <t>F2位</t>
    <rPh sb="2" eb="3">
      <t>イ</t>
    </rPh>
    <phoneticPr fontId="3"/>
  </si>
  <si>
    <t>E3位</t>
    <rPh sb="2" eb="3">
      <t>イ</t>
    </rPh>
    <phoneticPr fontId="3"/>
  </si>
  <si>
    <t>F3位</t>
    <rPh sb="2" eb="3">
      <t>イ</t>
    </rPh>
    <phoneticPr fontId="3"/>
  </si>
  <si>
    <t>あ2位</t>
    <rPh sb="2" eb="3">
      <t>イ</t>
    </rPh>
    <phoneticPr fontId="3"/>
  </si>
  <si>
    <t>い2位</t>
    <rPh sb="2" eb="3">
      <t>イ</t>
    </rPh>
    <phoneticPr fontId="3"/>
  </si>
  <si>
    <t>う2位</t>
    <rPh sb="2" eb="3">
      <t>イ</t>
    </rPh>
    <phoneticPr fontId="3"/>
  </si>
  <si>
    <t>え2位</t>
    <rPh sb="2" eb="3">
      <t>イ</t>
    </rPh>
    <phoneticPr fontId="3"/>
  </si>
  <si>
    <t>う3位</t>
    <rPh sb="2" eb="3">
      <t>イ</t>
    </rPh>
    <phoneticPr fontId="3"/>
  </si>
  <si>
    <t>え3位</t>
    <rPh sb="2" eb="3">
      <t>イ</t>
    </rPh>
    <phoneticPr fontId="3"/>
  </si>
  <si>
    <t>A1位</t>
    <rPh sb="2" eb="3">
      <t>イ</t>
    </rPh>
    <phoneticPr fontId="3"/>
  </si>
  <si>
    <t>C1位</t>
    <rPh sb="2" eb="3">
      <t>イ</t>
    </rPh>
    <phoneticPr fontId="3"/>
  </si>
  <si>
    <t>C2位</t>
    <rPh sb="2" eb="3">
      <t>イ</t>
    </rPh>
    <phoneticPr fontId="3"/>
  </si>
  <si>
    <t>C3位</t>
    <rPh sb="2" eb="3">
      <t>イ</t>
    </rPh>
    <phoneticPr fontId="3"/>
  </si>
  <si>
    <t>え4位</t>
    <rPh sb="2" eb="3">
      <t>イ</t>
    </rPh>
    <phoneticPr fontId="3"/>
  </si>
  <si>
    <t>D1位</t>
    <rPh sb="2" eb="3">
      <t>イ</t>
    </rPh>
    <phoneticPr fontId="3"/>
  </si>
  <si>
    <t>D2位</t>
    <rPh sb="2" eb="3">
      <t>イ</t>
    </rPh>
    <phoneticPr fontId="3"/>
  </si>
  <si>
    <t>D3位</t>
    <rPh sb="2" eb="3">
      <t>イ</t>
    </rPh>
    <phoneticPr fontId="3"/>
  </si>
  <si>
    <t>D1位</t>
    <rPh sb="2" eb="3">
      <t>イ</t>
    </rPh>
    <phoneticPr fontId="11"/>
  </si>
  <si>
    <t>E1位</t>
    <rPh sb="2" eb="3">
      <t>イ</t>
    </rPh>
    <phoneticPr fontId="11"/>
  </si>
  <si>
    <t>D2位</t>
    <rPh sb="2" eb="3">
      <t>イ</t>
    </rPh>
    <phoneticPr fontId="11"/>
  </si>
  <si>
    <t>E2位</t>
    <rPh sb="2" eb="3">
      <t>イ</t>
    </rPh>
    <phoneticPr fontId="11"/>
  </si>
  <si>
    <t>D3位</t>
    <rPh sb="2" eb="3">
      <t>イ</t>
    </rPh>
    <phoneticPr fontId="11"/>
  </si>
  <si>
    <t>E3位</t>
    <rPh sb="2" eb="3">
      <t>イ</t>
    </rPh>
    <phoneticPr fontId="11"/>
  </si>
  <si>
    <t>あ1位</t>
    <rPh sb="2" eb="3">
      <t>イ</t>
    </rPh>
    <phoneticPr fontId="11"/>
  </si>
  <si>
    <t>え1位</t>
    <rPh sb="2" eb="3">
      <t>イ</t>
    </rPh>
    <phoneticPr fontId="11"/>
  </si>
  <si>
    <t>い1位</t>
    <rPh sb="2" eb="3">
      <t>イ</t>
    </rPh>
    <phoneticPr fontId="11"/>
  </si>
  <si>
    <t>あ2位</t>
    <rPh sb="2" eb="3">
      <t>イ</t>
    </rPh>
    <phoneticPr fontId="11"/>
  </si>
  <si>
    <t>え3位</t>
    <rPh sb="2" eb="3">
      <t>イ</t>
    </rPh>
    <phoneticPr fontId="11"/>
  </si>
  <si>
    <t>え4位</t>
    <rPh sb="2" eb="3">
      <t>イ</t>
    </rPh>
    <phoneticPr fontId="11"/>
  </si>
  <si>
    <t>B1位</t>
    <rPh sb="2" eb="3">
      <t>イ</t>
    </rPh>
    <phoneticPr fontId="11"/>
  </si>
  <si>
    <t>F1位</t>
    <rPh sb="2" eb="3">
      <t>イ</t>
    </rPh>
    <phoneticPr fontId="11"/>
  </si>
  <si>
    <t>B2位</t>
    <rPh sb="2" eb="3">
      <t>イ</t>
    </rPh>
    <phoneticPr fontId="11"/>
  </si>
  <si>
    <t>う1位</t>
    <rPh sb="2" eb="3">
      <t>イ</t>
    </rPh>
    <phoneticPr fontId="11"/>
  </si>
  <si>
    <t>え2位</t>
    <rPh sb="2" eb="3">
      <t>イ</t>
    </rPh>
    <phoneticPr fontId="11"/>
  </si>
  <si>
    <t>い2位</t>
    <rPh sb="2" eb="3">
      <t>イ</t>
    </rPh>
    <phoneticPr fontId="11"/>
  </si>
  <si>
    <t>う2位</t>
    <rPh sb="2" eb="3">
      <t>イ</t>
    </rPh>
    <phoneticPr fontId="11"/>
  </si>
  <si>
    <t>あ3位</t>
    <rPh sb="2" eb="3">
      <t>イ</t>
    </rPh>
    <phoneticPr fontId="11"/>
  </si>
  <si>
    <t>う3位</t>
    <rPh sb="2" eb="3">
      <t>イ</t>
    </rPh>
    <phoneticPr fontId="11"/>
  </si>
  <si>
    <t>F2位</t>
    <rPh sb="2" eb="3">
      <t>イ</t>
    </rPh>
    <phoneticPr fontId="11"/>
  </si>
  <si>
    <t>B3位</t>
    <rPh sb="2" eb="3">
      <t>イ</t>
    </rPh>
    <phoneticPr fontId="11"/>
  </si>
  <si>
    <t>F3位</t>
    <rPh sb="2" eb="3">
      <t>イ</t>
    </rPh>
    <phoneticPr fontId="11"/>
  </si>
  <si>
    <t>A1位</t>
    <rPh sb="2" eb="3">
      <t>イ</t>
    </rPh>
    <phoneticPr fontId="11"/>
  </si>
  <si>
    <t>A2位</t>
    <rPh sb="2" eb="3">
      <t>イ</t>
    </rPh>
    <phoneticPr fontId="11"/>
  </si>
  <si>
    <t>A3位</t>
    <rPh sb="2" eb="3">
      <t>イ</t>
    </rPh>
    <phoneticPr fontId="11"/>
  </si>
  <si>
    <t>C1位</t>
    <rPh sb="2" eb="3">
      <t>イ</t>
    </rPh>
    <phoneticPr fontId="11"/>
  </si>
  <si>
    <t>C2位</t>
    <rPh sb="2" eb="3">
      <t>イ</t>
    </rPh>
    <phoneticPr fontId="11"/>
  </si>
  <si>
    <t>C3位</t>
    <rPh sb="2" eb="3">
      <t>イ</t>
    </rPh>
    <phoneticPr fontId="11"/>
  </si>
  <si>
    <t>い3位</t>
    <rPh sb="2" eb="3">
      <t>イ</t>
    </rPh>
    <phoneticPr fontId="11"/>
  </si>
  <si>
    <t>川口</t>
    <rPh sb="0" eb="2">
      <t>カワグチ</t>
    </rPh>
    <phoneticPr fontId="3"/>
  </si>
  <si>
    <t>⑦</t>
    <phoneticPr fontId="11"/>
  </si>
  <si>
    <t>築館</t>
    <rPh sb="0" eb="2">
      <t>ツキダテ</t>
    </rPh>
    <phoneticPr fontId="11"/>
  </si>
  <si>
    <t>川西</t>
    <rPh sb="0" eb="2">
      <t>カワニシ</t>
    </rPh>
    <phoneticPr fontId="11"/>
  </si>
  <si>
    <t>山形</t>
    <rPh sb="0" eb="2">
      <t>ヤマガタ</t>
    </rPh>
    <phoneticPr fontId="3"/>
  </si>
  <si>
    <t>棚倉</t>
    <rPh sb="0" eb="2">
      <t>タナグラ</t>
    </rPh>
    <phoneticPr fontId="3"/>
  </si>
  <si>
    <t>今市</t>
    <rPh sb="0" eb="2">
      <t>イマイチ</t>
    </rPh>
    <phoneticPr fontId="3"/>
  </si>
  <si>
    <t>巻東Ｂ</t>
    <rPh sb="0" eb="1">
      <t>マキ</t>
    </rPh>
    <rPh sb="1" eb="2">
      <t>ヒガシ</t>
    </rPh>
    <phoneticPr fontId="3"/>
  </si>
  <si>
    <t>棚倉</t>
    <phoneticPr fontId="3"/>
  </si>
  <si>
    <t>棚倉</t>
    <phoneticPr fontId="11"/>
  </si>
  <si>
    <t>川西Ａ</t>
    <rPh sb="0" eb="2">
      <t>カワニシ</t>
    </rPh>
    <phoneticPr fontId="3"/>
  </si>
  <si>
    <t>東原</t>
    <phoneticPr fontId="11"/>
  </si>
  <si>
    <t>栃木合同</t>
    <rPh sb="0" eb="2">
      <t>トチギ</t>
    </rPh>
    <rPh sb="2" eb="4">
      <t>ゴウドウ</t>
    </rPh>
    <phoneticPr fontId="3"/>
  </si>
  <si>
    <t>今市Ａ</t>
    <rPh sb="0" eb="2">
      <t>イマイチ</t>
    </rPh>
    <phoneticPr fontId="3"/>
  </si>
  <si>
    <t>川口Ｂ</t>
    <rPh sb="0" eb="2">
      <t>カワグチ</t>
    </rPh>
    <phoneticPr fontId="3"/>
  </si>
  <si>
    <t>川西Ｂ</t>
    <rPh sb="0" eb="2">
      <t>カワニシ</t>
    </rPh>
    <phoneticPr fontId="3"/>
  </si>
  <si>
    <t>巻東Ａ</t>
    <rPh sb="0" eb="1">
      <t>マキ</t>
    </rPh>
    <rPh sb="1" eb="2">
      <t>ヒガシ</t>
    </rPh>
    <phoneticPr fontId="3"/>
  </si>
  <si>
    <t>今市Ｂ</t>
    <rPh sb="0" eb="2">
      <t>イマイチ</t>
    </rPh>
    <phoneticPr fontId="3"/>
  </si>
  <si>
    <t>川口Ａ</t>
    <rPh sb="0" eb="2">
      <t>カワグチ</t>
    </rPh>
    <phoneticPr fontId="3"/>
  </si>
  <si>
    <t>一方井</t>
    <rPh sb="0" eb="3">
      <t>イッカタイ</t>
    </rPh>
    <phoneticPr fontId="11"/>
  </si>
  <si>
    <t>巻西</t>
    <phoneticPr fontId="11"/>
  </si>
  <si>
    <t>栃木合同</t>
    <phoneticPr fontId="11"/>
  </si>
  <si>
    <t>栗原西</t>
    <phoneticPr fontId="11"/>
  </si>
  <si>
    <t>築館</t>
    <phoneticPr fontId="11"/>
  </si>
  <si>
    <t>巻東</t>
    <phoneticPr fontId="11"/>
  </si>
  <si>
    <t>川口</t>
    <phoneticPr fontId="11"/>
  </si>
  <si>
    <t>川西</t>
    <phoneticPr fontId="11"/>
  </si>
  <si>
    <t>沼宮内</t>
    <phoneticPr fontId="11"/>
  </si>
  <si>
    <t>羽後</t>
    <phoneticPr fontId="11"/>
  </si>
  <si>
    <t>川口Ａ</t>
    <phoneticPr fontId="11"/>
  </si>
  <si>
    <t>川西Ｂ</t>
    <phoneticPr fontId="11"/>
  </si>
  <si>
    <t>一方井</t>
    <phoneticPr fontId="11"/>
  </si>
  <si>
    <t>巻東Ａ</t>
    <phoneticPr fontId="11"/>
  </si>
  <si>
    <t>今市Ｂ</t>
    <phoneticPr fontId="11"/>
  </si>
  <si>
    <t>大沢</t>
    <phoneticPr fontId="11"/>
  </si>
  <si>
    <t>今市Ａ</t>
    <phoneticPr fontId="11"/>
  </si>
  <si>
    <t>川口Ｂ</t>
    <phoneticPr fontId="11"/>
  </si>
  <si>
    <t>沼宮内Ｂ</t>
    <rPh sb="0" eb="3">
      <t>ヌマクナイ</t>
    </rPh>
    <phoneticPr fontId="3"/>
  </si>
  <si>
    <t>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</si>
</sst>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;@"/>
  </numFmts>
  <fonts count="2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color theme="1"/>
      <name val="HGS創英角ﾎﾟｯﾌﾟ体"/>
      <family val="3"/>
      <charset val="128"/>
    </font>
    <font>
      <sz val="6"/>
      <name val="游ゴシック"/>
      <family val="2"/>
      <charset val="128"/>
      <scheme val="minor"/>
    </font>
    <font>
      <sz val="7"/>
      <color theme="1"/>
      <name val="HGS創英角ﾎﾟｯﾌﾟ体"/>
      <family val="3"/>
      <charset val="128"/>
    </font>
    <font>
      <sz val="48"/>
      <color theme="1"/>
      <name val="ＤＨＰ特太ゴシック体"/>
      <family val="3"/>
      <charset val="128"/>
    </font>
    <font>
      <sz val="18"/>
      <color theme="1"/>
      <name val="ＭＳ Ｐゴシック"/>
      <family val="3"/>
      <charset val="128"/>
    </font>
    <font>
      <sz val="18"/>
      <color theme="1"/>
      <name val="Broadway BT"/>
      <family val="5"/>
    </font>
    <font>
      <sz val="18"/>
      <color theme="1"/>
      <name val="游ゴシック"/>
      <family val="2"/>
      <charset val="128"/>
      <scheme val="minor"/>
    </font>
    <font>
      <b/>
      <sz val="18"/>
      <color theme="0"/>
      <name val="HGP創英角ﾎﾟｯﾌﾟ体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20"/>
      <color theme="0"/>
      <name val="HGP創英角ﾎﾟｯﾌﾟ体"/>
      <family val="3"/>
      <charset val="128"/>
    </font>
    <font>
      <sz val="20"/>
      <color theme="1"/>
      <name val="游ゴシック"/>
      <family val="2"/>
      <charset val="128"/>
      <scheme val="minor"/>
    </font>
    <font>
      <sz val="18"/>
      <color theme="1"/>
      <name val="HGS創英角ﾎﾟｯﾌﾟ体"/>
      <family val="3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30"/>
      <color theme="0"/>
      <name val="HGP創英角ﾎﾟｯﾌﾟ体"/>
      <family val="3"/>
      <charset val="128"/>
    </font>
    <font>
      <sz val="30"/>
      <color theme="0"/>
      <name val="HG創英角ﾎﾟｯﾌﾟ体"/>
      <family val="3"/>
      <charset val="128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9"/>
      <color theme="1"/>
      <name val="ＭＳ Ｐ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8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ck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thin">
        <color auto="1"/>
      </right>
      <top style="medium">
        <color indexed="64"/>
      </top>
      <bottom/>
      <diagonal/>
    </border>
    <border>
      <left style="thick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322">
    <xf numFmtId="0" fontId="0" fillId="0" borderId="0" xfId="0">
      <alignment vertical="center"/>
    </xf>
    <xf numFmtId="0" fontId="0" fillId="3" borderId="4" xfId="0" applyFill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4" borderId="0" xfId="0" applyFill="1" applyBorder="1" applyAlignment="1">
      <alignment vertical="center" shrinkToFit="1"/>
    </xf>
    <xf numFmtId="0" fontId="0" fillId="0" borderId="0" xfId="0" applyBorder="1" applyAlignment="1">
      <alignment horizontal="center" vertical="center" shrinkToFit="1"/>
    </xf>
    <xf numFmtId="0" fontId="0" fillId="4" borderId="8" xfId="0" applyFill="1" applyBorder="1" applyAlignment="1">
      <alignment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" xfId="0" applyFill="1" applyBorder="1" applyAlignment="1">
      <alignment vertical="center" shrinkToFit="1"/>
    </xf>
    <xf numFmtId="0" fontId="0" fillId="0" borderId="3" xfId="0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8" xfId="0" applyFill="1" applyBorder="1" applyAlignment="1">
      <alignment vertical="center" shrinkToFit="1"/>
    </xf>
    <xf numFmtId="0" fontId="0" fillId="0" borderId="8" xfId="0" applyFill="1" applyBorder="1" applyAlignment="1">
      <alignment horizontal="center" vertical="center" shrinkToFit="1"/>
    </xf>
    <xf numFmtId="0" fontId="0" fillId="5" borderId="4" xfId="0" applyFill="1" applyBorder="1" applyAlignment="1">
      <alignment vertical="center" shrinkToFit="1"/>
    </xf>
    <xf numFmtId="0" fontId="0" fillId="5" borderId="3" xfId="0" applyFill="1" applyBorder="1" applyAlignment="1">
      <alignment vertical="center" shrinkToFit="1"/>
    </xf>
    <xf numFmtId="0" fontId="0" fillId="5" borderId="0" xfId="0" applyFill="1" applyBorder="1" applyAlignment="1">
      <alignment vertical="center" shrinkToFit="1"/>
    </xf>
    <xf numFmtId="0" fontId="0" fillId="5" borderId="0" xfId="0" applyFill="1" applyBorder="1" applyAlignment="1">
      <alignment horizontal="center" vertical="center" shrinkToFit="1"/>
    </xf>
    <xf numFmtId="0" fontId="0" fillId="5" borderId="8" xfId="0" applyFill="1" applyBorder="1" applyAlignment="1">
      <alignment vertical="center" shrinkToFit="1"/>
    </xf>
    <xf numFmtId="0" fontId="0" fillId="5" borderId="8" xfId="0" applyFill="1" applyBorder="1" applyAlignment="1">
      <alignment horizontal="center" vertical="center" shrinkToFit="1"/>
    </xf>
    <xf numFmtId="0" fontId="0" fillId="5" borderId="1" xfId="0" applyFill="1" applyBorder="1" applyAlignment="1">
      <alignment vertical="center" shrinkToFit="1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0" fillId="2" borderId="1" xfId="0" applyFill="1" applyBorder="1" applyAlignment="1">
      <alignment vertical="center" shrinkToFit="1"/>
    </xf>
    <xf numFmtId="0" fontId="0" fillId="2" borderId="3" xfId="0" applyFill="1" applyBorder="1" applyAlignment="1">
      <alignment vertical="center" shrinkToFit="1"/>
    </xf>
    <xf numFmtId="0" fontId="0" fillId="2" borderId="0" xfId="0" applyFill="1" applyBorder="1" applyAlignment="1">
      <alignment vertical="center" shrinkToFit="1"/>
    </xf>
    <xf numFmtId="0" fontId="0" fillId="2" borderId="8" xfId="0" applyFill="1" applyBorder="1" applyAlignment="1">
      <alignment vertical="center" shrinkToFit="1"/>
    </xf>
    <xf numFmtId="0" fontId="13" fillId="0" borderId="0" xfId="0" applyFont="1">
      <alignment vertical="center"/>
    </xf>
    <xf numFmtId="0" fontId="0" fillId="6" borderId="3" xfId="0" applyFill="1" applyBorder="1" applyAlignment="1">
      <alignment vertical="center" shrinkToFit="1"/>
    </xf>
    <xf numFmtId="0" fontId="0" fillId="6" borderId="0" xfId="0" applyFill="1" applyBorder="1" applyAlignment="1">
      <alignment vertical="center" shrinkToFit="1"/>
    </xf>
    <xf numFmtId="0" fontId="0" fillId="6" borderId="0" xfId="0" applyFill="1" applyBorder="1" applyAlignment="1">
      <alignment horizontal="center" vertical="center" shrinkToFit="1"/>
    </xf>
    <xf numFmtId="0" fontId="0" fillId="6" borderId="8" xfId="0" applyFill="1" applyBorder="1" applyAlignment="1">
      <alignment vertical="center" shrinkToFit="1"/>
    </xf>
    <xf numFmtId="0" fontId="0" fillId="6" borderId="8" xfId="0" applyFill="1" applyBorder="1" applyAlignment="1">
      <alignment horizontal="center" vertical="center" shrinkToFit="1"/>
    </xf>
    <xf numFmtId="0" fontId="0" fillId="6" borderId="1" xfId="0" applyFill="1" applyBorder="1" applyAlignment="1">
      <alignment vertical="center" shrinkToFit="1"/>
    </xf>
    <xf numFmtId="0" fontId="0" fillId="0" borderId="5" xfId="0" applyBorder="1">
      <alignment vertical="center"/>
    </xf>
    <xf numFmtId="0" fontId="0" fillId="3" borderId="1" xfId="0" applyFill="1" applyBorder="1" applyAlignment="1">
      <alignment vertical="center" shrinkToFit="1"/>
    </xf>
    <xf numFmtId="49" fontId="4" fillId="2" borderId="1" xfId="0" applyNumberFormat="1" applyFont="1" applyFill="1" applyBorder="1" applyAlignment="1">
      <alignment vertical="center" wrapText="1"/>
    </xf>
    <xf numFmtId="49" fontId="4" fillId="2" borderId="2" xfId="0" applyNumberFormat="1" applyFont="1" applyFill="1" applyBorder="1" applyAlignment="1">
      <alignment vertical="center" wrapText="1"/>
    </xf>
    <xf numFmtId="49" fontId="4" fillId="2" borderId="3" xfId="0" applyNumberFormat="1" applyFont="1" applyFill="1" applyBorder="1" applyAlignment="1">
      <alignment vertical="center" wrapText="1"/>
    </xf>
    <xf numFmtId="49" fontId="4" fillId="2" borderId="5" xfId="0" applyNumberFormat="1" applyFont="1" applyFill="1" applyBorder="1" applyAlignment="1">
      <alignment vertical="center" wrapText="1"/>
    </xf>
    <xf numFmtId="49" fontId="4" fillId="2" borderId="0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vertical="center" wrapText="1"/>
    </xf>
    <xf numFmtId="49" fontId="4" fillId="2" borderId="7" xfId="0" applyNumberFormat="1" applyFont="1" applyFill="1" applyBorder="1" applyAlignment="1">
      <alignment vertical="center" wrapText="1"/>
    </xf>
    <xf numFmtId="49" fontId="4" fillId="2" borderId="8" xfId="0" applyNumberFormat="1" applyFont="1" applyFill="1" applyBorder="1" applyAlignment="1">
      <alignment vertical="center" wrapText="1"/>
    </xf>
    <xf numFmtId="49" fontId="4" fillId="2" borderId="9" xfId="0" applyNumberFormat="1" applyFont="1" applyFill="1" applyBorder="1" applyAlignment="1">
      <alignment vertical="center" wrapText="1"/>
    </xf>
    <xf numFmtId="0" fontId="15" fillId="0" borderId="0" xfId="1" applyFont="1" applyAlignment="1">
      <alignment horizontal="center" vertical="center" shrinkToFit="1"/>
    </xf>
    <xf numFmtId="0" fontId="18" fillId="0" borderId="24" xfId="1" applyFont="1" applyFill="1" applyBorder="1" applyAlignment="1">
      <alignment horizontal="center" vertical="center" wrapText="1" shrinkToFit="1"/>
    </xf>
    <xf numFmtId="0" fontId="18" fillId="0" borderId="33" xfId="1" applyFont="1" applyFill="1" applyBorder="1" applyAlignment="1">
      <alignment horizontal="center" vertical="center" shrinkToFit="1"/>
    </xf>
    <xf numFmtId="0" fontId="15" fillId="0" borderId="33" xfId="1" applyFont="1" applyFill="1" applyBorder="1" applyAlignment="1">
      <alignment horizontal="center" vertical="center" shrinkToFit="1"/>
    </xf>
    <xf numFmtId="0" fontId="19" fillId="0" borderId="37" xfId="1" applyFont="1" applyFill="1" applyBorder="1" applyAlignment="1">
      <alignment horizontal="center" vertical="center" shrinkToFit="1"/>
    </xf>
    <xf numFmtId="0" fontId="19" fillId="0" borderId="12" xfId="1" applyFont="1" applyFill="1" applyBorder="1" applyAlignment="1">
      <alignment horizontal="center" vertical="center" shrinkToFit="1"/>
    </xf>
    <xf numFmtId="0" fontId="18" fillId="0" borderId="13" xfId="1" applyFont="1" applyFill="1" applyBorder="1" applyAlignment="1">
      <alignment horizontal="center" vertical="center" shrinkToFit="1"/>
    </xf>
    <xf numFmtId="0" fontId="19" fillId="0" borderId="13" xfId="1" applyFont="1" applyFill="1" applyBorder="1" applyAlignment="1">
      <alignment horizontal="center" vertical="center" shrinkToFit="1"/>
    </xf>
    <xf numFmtId="0" fontId="19" fillId="0" borderId="10" xfId="1" applyFont="1" applyFill="1" applyBorder="1" applyAlignment="1">
      <alignment horizontal="center" vertical="center" shrinkToFit="1"/>
    </xf>
    <xf numFmtId="0" fontId="19" fillId="0" borderId="14" xfId="1" applyFont="1" applyFill="1" applyBorder="1" applyAlignment="1">
      <alignment horizontal="center" vertical="center" shrinkToFit="1"/>
    </xf>
    <xf numFmtId="0" fontId="19" fillId="0" borderId="15" xfId="1" applyFont="1" applyFill="1" applyBorder="1" applyAlignment="1">
      <alignment horizontal="center" vertical="center" shrinkToFit="1"/>
    </xf>
    <xf numFmtId="0" fontId="19" fillId="0" borderId="38" xfId="1" applyFont="1" applyFill="1" applyBorder="1" applyAlignment="1">
      <alignment horizontal="center" vertical="center" shrinkToFit="1"/>
    </xf>
    <xf numFmtId="0" fontId="19" fillId="8" borderId="37" xfId="1" applyFont="1" applyFill="1" applyBorder="1" applyAlignment="1">
      <alignment horizontal="center" vertical="center" shrinkToFit="1"/>
    </xf>
    <xf numFmtId="0" fontId="19" fillId="8" borderId="12" xfId="1" applyFont="1" applyFill="1" applyBorder="1" applyAlignment="1">
      <alignment horizontal="center" vertical="center" shrinkToFit="1"/>
    </xf>
    <xf numFmtId="0" fontId="18" fillId="8" borderId="13" xfId="1" applyFont="1" applyFill="1" applyBorder="1" applyAlignment="1">
      <alignment horizontal="center" vertical="center" shrinkToFit="1"/>
    </xf>
    <xf numFmtId="0" fontId="19" fillId="8" borderId="13" xfId="1" applyFont="1" applyFill="1" applyBorder="1" applyAlignment="1">
      <alignment horizontal="center" vertical="center" wrapText="1" shrinkToFit="1"/>
    </xf>
    <xf numFmtId="0" fontId="19" fillId="8" borderId="10" xfId="1" applyFont="1" applyFill="1" applyBorder="1" applyAlignment="1">
      <alignment horizontal="center" vertical="center" shrinkToFit="1"/>
    </xf>
    <xf numFmtId="0" fontId="19" fillId="8" borderId="11" xfId="1" applyFont="1" applyFill="1" applyBorder="1" applyAlignment="1">
      <alignment horizontal="center" vertical="center" shrinkToFit="1"/>
    </xf>
    <xf numFmtId="0" fontId="19" fillId="8" borderId="13" xfId="1" applyFont="1" applyFill="1" applyBorder="1" applyAlignment="1">
      <alignment horizontal="center" vertical="center" shrinkToFit="1"/>
    </xf>
    <xf numFmtId="0" fontId="19" fillId="8" borderId="15" xfId="1" applyFont="1" applyFill="1" applyBorder="1" applyAlignment="1">
      <alignment horizontal="center" vertical="center" shrinkToFit="1"/>
    </xf>
    <xf numFmtId="0" fontId="19" fillId="8" borderId="38" xfId="1" applyFont="1" applyFill="1" applyBorder="1" applyAlignment="1">
      <alignment horizontal="center" vertical="center" shrinkToFit="1"/>
    </xf>
    <xf numFmtId="0" fontId="19" fillId="8" borderId="14" xfId="1" applyFont="1" applyFill="1" applyBorder="1" applyAlignment="1">
      <alignment horizontal="center" vertical="center" shrinkToFit="1"/>
    </xf>
    <xf numFmtId="0" fontId="19" fillId="0" borderId="13" xfId="1" applyFont="1" applyFill="1" applyBorder="1" applyAlignment="1">
      <alignment horizontal="center" vertical="center" wrapText="1" shrinkToFit="1"/>
    </xf>
    <xf numFmtId="0" fontId="19" fillId="0" borderId="11" xfId="1" applyFont="1" applyFill="1" applyBorder="1" applyAlignment="1">
      <alignment horizontal="center" vertical="center" shrinkToFit="1"/>
    </xf>
    <xf numFmtId="0" fontId="17" fillId="0" borderId="0" xfId="1" applyFont="1" applyAlignment="1">
      <alignment horizontal="center" vertical="center" shrinkToFit="1"/>
    </xf>
    <xf numFmtId="0" fontId="17" fillId="0" borderId="23" xfId="1" applyFont="1" applyFill="1" applyBorder="1" applyAlignment="1">
      <alignment horizontal="center" vertical="center" shrinkToFit="1"/>
    </xf>
    <xf numFmtId="20" fontId="17" fillId="0" borderId="43" xfId="1" applyNumberFormat="1" applyFont="1" applyFill="1" applyBorder="1" applyAlignment="1">
      <alignment horizontal="center" vertical="center" shrinkToFit="1"/>
    </xf>
    <xf numFmtId="0" fontId="19" fillId="0" borderId="27" xfId="1" applyFont="1" applyFill="1" applyBorder="1" applyAlignment="1">
      <alignment horizontal="center" vertical="center" shrinkToFit="1"/>
    </xf>
    <xf numFmtId="0" fontId="19" fillId="0" borderId="31" xfId="1" applyFont="1" applyFill="1" applyBorder="1" applyAlignment="1">
      <alignment horizontal="center" vertical="center" shrinkToFit="1"/>
    </xf>
    <xf numFmtId="0" fontId="15" fillId="0" borderId="42" xfId="1" applyFont="1" applyBorder="1" applyAlignment="1">
      <alignment horizontal="center" vertical="center" shrinkToFit="1"/>
    </xf>
    <xf numFmtId="20" fontId="17" fillId="8" borderId="44" xfId="1" applyNumberFormat="1" applyFont="1" applyFill="1" applyBorder="1" applyAlignment="1">
      <alignment horizontal="center" vertical="center" shrinkToFit="1"/>
    </xf>
    <xf numFmtId="0" fontId="19" fillId="8" borderId="25" xfId="1" applyFont="1" applyFill="1" applyBorder="1" applyAlignment="1">
      <alignment horizontal="center" vertical="center" shrinkToFit="1"/>
    </xf>
    <xf numFmtId="0" fontId="19" fillId="8" borderId="17" xfId="1" applyFont="1" applyFill="1" applyBorder="1" applyAlignment="1">
      <alignment horizontal="center" vertical="center" shrinkToFit="1"/>
    </xf>
    <xf numFmtId="0" fontId="15" fillId="0" borderId="0" xfId="1" applyFont="1" applyBorder="1" applyAlignment="1">
      <alignment horizontal="center" vertical="center" shrinkToFit="1"/>
    </xf>
    <xf numFmtId="20" fontId="17" fillId="0" borderId="44" xfId="1" applyNumberFormat="1" applyFont="1" applyFill="1" applyBorder="1" applyAlignment="1">
      <alignment horizontal="center" vertical="center" shrinkToFit="1"/>
    </xf>
    <xf numFmtId="0" fontId="19" fillId="0" borderId="25" xfId="1" applyFont="1" applyFill="1" applyBorder="1" applyAlignment="1">
      <alignment horizontal="center" vertical="center" shrinkToFit="1"/>
    </xf>
    <xf numFmtId="0" fontId="19" fillId="0" borderId="17" xfId="1" applyFont="1" applyFill="1" applyBorder="1" applyAlignment="1">
      <alignment horizontal="center" vertical="center" shrinkToFit="1"/>
    </xf>
    <xf numFmtId="20" fontId="17" fillId="8" borderId="43" xfId="1" applyNumberFormat="1" applyFont="1" applyFill="1" applyBorder="1" applyAlignment="1">
      <alignment horizontal="center" vertical="center" shrinkToFit="1"/>
    </xf>
    <xf numFmtId="0" fontId="19" fillId="8" borderId="27" xfId="1" applyFont="1" applyFill="1" applyBorder="1" applyAlignment="1">
      <alignment horizontal="center" vertical="center" shrinkToFit="1"/>
    </xf>
    <xf numFmtId="0" fontId="19" fillId="8" borderId="31" xfId="1" applyFont="1" applyFill="1" applyBorder="1" applyAlignment="1">
      <alignment horizontal="center" vertical="center" shrinkToFit="1"/>
    </xf>
    <xf numFmtId="20" fontId="17" fillId="8" borderId="33" xfId="1" applyNumberFormat="1" applyFont="1" applyFill="1" applyBorder="1" applyAlignment="1">
      <alignment horizontal="center" vertical="center" shrinkToFit="1"/>
    </xf>
    <xf numFmtId="0" fontId="19" fillId="8" borderId="24" xfId="1" applyFont="1" applyFill="1" applyBorder="1" applyAlignment="1">
      <alignment horizontal="center" vertical="center" shrinkToFit="1"/>
    </xf>
    <xf numFmtId="0" fontId="19" fillId="8" borderId="46" xfId="1" applyFont="1" applyFill="1" applyBorder="1" applyAlignment="1">
      <alignment horizontal="center" vertical="center" shrinkToFit="1"/>
    </xf>
    <xf numFmtId="20" fontId="17" fillId="0" borderId="33" xfId="1" applyNumberFormat="1" applyFont="1" applyBorder="1" applyAlignment="1">
      <alignment horizontal="center" vertical="center" shrinkToFit="1"/>
    </xf>
    <xf numFmtId="0" fontId="15" fillId="0" borderId="45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center" vertical="center" shrinkToFit="1"/>
    </xf>
    <xf numFmtId="0" fontId="19" fillId="0" borderId="21" xfId="1" applyFont="1" applyFill="1" applyBorder="1" applyAlignment="1">
      <alignment horizontal="center" vertical="center" shrinkToFit="1"/>
    </xf>
    <xf numFmtId="0" fontId="19" fillId="0" borderId="22" xfId="1" applyFont="1" applyFill="1" applyBorder="1" applyAlignment="1">
      <alignment horizontal="center" vertical="center" shrinkToFit="1"/>
    </xf>
    <xf numFmtId="0" fontId="19" fillId="0" borderId="29" xfId="1" applyFont="1" applyFill="1" applyBorder="1" applyAlignment="1">
      <alignment horizontal="center" vertical="center" shrinkToFit="1"/>
    </xf>
    <xf numFmtId="0" fontId="19" fillId="0" borderId="30" xfId="1" applyFont="1" applyFill="1" applyBorder="1" applyAlignment="1">
      <alignment horizontal="center" vertical="center" shrinkToFit="1"/>
    </xf>
    <xf numFmtId="0" fontId="19" fillId="0" borderId="32" xfId="1" applyFont="1" applyFill="1" applyBorder="1" applyAlignment="1">
      <alignment horizontal="center" vertical="center" shrinkToFit="1"/>
    </xf>
    <xf numFmtId="0" fontId="19" fillId="8" borderId="2" xfId="1" applyFont="1" applyFill="1" applyBorder="1" applyAlignment="1">
      <alignment horizontal="center" vertical="center" shrinkToFit="1"/>
    </xf>
    <xf numFmtId="0" fontId="19" fillId="8" borderId="16" xfId="1" applyFont="1" applyFill="1" applyBorder="1" applyAlignment="1">
      <alignment horizontal="center" vertical="center" shrinkToFit="1"/>
    </xf>
    <xf numFmtId="0" fontId="19" fillId="8" borderId="26" xfId="1" applyFont="1" applyFill="1" applyBorder="1" applyAlignment="1">
      <alignment horizontal="center" vertical="center" shrinkToFit="1"/>
    </xf>
    <xf numFmtId="0" fontId="19" fillId="0" borderId="2" xfId="1" applyFont="1" applyFill="1" applyBorder="1" applyAlignment="1">
      <alignment horizontal="center" vertical="center" shrinkToFit="1"/>
    </xf>
    <xf numFmtId="0" fontId="19" fillId="0" borderId="16" xfId="1" applyFont="1" applyFill="1" applyBorder="1" applyAlignment="1">
      <alignment horizontal="center" vertical="center" shrinkToFit="1"/>
    </xf>
    <xf numFmtId="0" fontId="19" fillId="0" borderId="26" xfId="1" applyFont="1" applyFill="1" applyBorder="1" applyAlignment="1">
      <alignment horizontal="center" vertical="center" shrinkToFit="1"/>
    </xf>
    <xf numFmtId="0" fontId="19" fillId="8" borderId="29" xfId="1" applyFont="1" applyFill="1" applyBorder="1" applyAlignment="1">
      <alignment horizontal="center" vertical="center" shrinkToFit="1"/>
    </xf>
    <xf numFmtId="0" fontId="19" fillId="8" borderId="30" xfId="1" applyFont="1" applyFill="1" applyBorder="1" applyAlignment="1">
      <alignment horizontal="center" vertical="center" shrinkToFit="1"/>
    </xf>
    <xf numFmtId="0" fontId="19" fillId="8" borderId="32" xfId="1" applyFont="1" applyFill="1" applyBorder="1" applyAlignment="1">
      <alignment horizontal="center" vertical="center" shrinkToFit="1"/>
    </xf>
    <xf numFmtId="0" fontId="19" fillId="8" borderId="45" xfId="1" applyFont="1" applyFill="1" applyBorder="1" applyAlignment="1">
      <alignment horizontal="center" vertical="center" shrinkToFit="1"/>
    </xf>
    <xf numFmtId="0" fontId="19" fillId="8" borderId="21" xfId="1" applyFont="1" applyFill="1" applyBorder="1" applyAlignment="1">
      <alignment horizontal="center" vertical="center" shrinkToFit="1"/>
    </xf>
    <xf numFmtId="0" fontId="19" fillId="0" borderId="28" xfId="1" applyFont="1" applyFill="1" applyBorder="1" applyAlignment="1">
      <alignment horizontal="center" vertical="center" shrinkToFit="1"/>
    </xf>
    <xf numFmtId="0" fontId="19" fillId="8" borderId="28" xfId="1" applyFont="1" applyFill="1" applyBorder="1" applyAlignment="1">
      <alignment horizontal="center" vertical="center" shrinkToFit="1"/>
    </xf>
    <xf numFmtId="0" fontId="19" fillId="8" borderId="20" xfId="1" applyFont="1" applyFill="1" applyBorder="1" applyAlignment="1">
      <alignment horizontal="center" vertical="center" shrinkToFit="1"/>
    </xf>
    <xf numFmtId="0" fontId="15" fillId="0" borderId="18" xfId="1" applyFont="1" applyFill="1" applyBorder="1" applyAlignment="1">
      <alignment horizontal="center" vertical="center" wrapText="1" shrinkToFit="1"/>
    </xf>
    <xf numFmtId="0" fontId="19" fillId="8" borderId="1" xfId="1" applyFont="1" applyFill="1" applyBorder="1" applyAlignment="1">
      <alignment horizontal="center" vertical="center" shrinkToFit="1"/>
    </xf>
    <xf numFmtId="0" fontId="19" fillId="8" borderId="41" xfId="1" applyFont="1" applyFill="1" applyBorder="1" applyAlignment="1">
      <alignment horizontal="center" vertical="center" shrinkToFit="1"/>
    </xf>
    <xf numFmtId="0" fontId="19" fillId="0" borderId="1" xfId="1" applyFont="1" applyFill="1" applyBorder="1" applyAlignment="1">
      <alignment horizontal="center" vertical="center" shrinkToFit="1"/>
    </xf>
    <xf numFmtId="0" fontId="19" fillId="0" borderId="41" xfId="1" applyFont="1" applyFill="1" applyBorder="1" applyAlignment="1">
      <alignment horizontal="center" vertical="center" shrinkToFit="1"/>
    </xf>
    <xf numFmtId="20" fontId="17" fillId="8" borderId="49" xfId="1" applyNumberFormat="1" applyFont="1" applyFill="1" applyBorder="1" applyAlignment="1">
      <alignment horizontal="center" vertical="center" shrinkToFit="1"/>
    </xf>
    <xf numFmtId="0" fontId="19" fillId="8" borderId="50" xfId="1" applyFont="1" applyFill="1" applyBorder="1" applyAlignment="1">
      <alignment horizontal="center" vertical="center" shrinkToFit="1"/>
    </xf>
    <xf numFmtId="0" fontId="19" fillId="8" borderId="0" xfId="1" applyFont="1" applyFill="1" applyBorder="1" applyAlignment="1">
      <alignment horizontal="center" vertical="center" shrinkToFit="1"/>
    </xf>
    <xf numFmtId="20" fontId="17" fillId="0" borderId="34" xfId="1" applyNumberFormat="1" applyFont="1" applyFill="1" applyBorder="1" applyAlignment="1">
      <alignment horizontal="center" vertical="center" shrinkToFit="1"/>
    </xf>
    <xf numFmtId="20" fontId="17" fillId="0" borderId="49" xfId="1" applyNumberFormat="1" applyFont="1" applyFill="1" applyBorder="1" applyAlignment="1">
      <alignment horizontal="center" vertical="center" shrinkToFit="1"/>
    </xf>
    <xf numFmtId="0" fontId="19" fillId="8" borderId="51" xfId="1" applyFont="1" applyFill="1" applyBorder="1" applyAlignment="1">
      <alignment horizontal="center" vertical="center" shrinkToFit="1"/>
    </xf>
    <xf numFmtId="0" fontId="19" fillId="8" borderId="52" xfId="1" applyFont="1" applyFill="1" applyBorder="1" applyAlignment="1">
      <alignment horizontal="center" vertical="center" shrinkToFit="1"/>
    </xf>
    <xf numFmtId="0" fontId="18" fillId="8" borderId="53" xfId="1" applyFont="1" applyFill="1" applyBorder="1" applyAlignment="1">
      <alignment horizontal="center" vertical="center" shrinkToFit="1"/>
    </xf>
    <xf numFmtId="0" fontId="19" fillId="8" borderId="53" xfId="1" applyFont="1" applyFill="1" applyBorder="1" applyAlignment="1">
      <alignment horizontal="center" vertical="center" shrinkToFit="1"/>
    </xf>
    <xf numFmtId="0" fontId="19" fillId="8" borderId="54" xfId="1" applyFont="1" applyFill="1" applyBorder="1" applyAlignment="1">
      <alignment horizontal="center" vertical="center" shrinkToFit="1"/>
    </xf>
    <xf numFmtId="0" fontId="19" fillId="8" borderId="55" xfId="1" applyFont="1" applyFill="1" applyBorder="1" applyAlignment="1">
      <alignment horizontal="center" vertical="center" shrinkToFit="1"/>
    </xf>
    <xf numFmtId="0" fontId="19" fillId="8" borderId="56" xfId="1" applyFont="1" applyFill="1" applyBorder="1" applyAlignment="1">
      <alignment horizontal="center" vertical="center" shrinkToFit="1"/>
    </xf>
    <xf numFmtId="0" fontId="19" fillId="8" borderId="57" xfId="1" applyFont="1" applyFill="1" applyBorder="1" applyAlignment="1">
      <alignment horizontal="center" vertical="center" shrinkToFit="1"/>
    </xf>
    <xf numFmtId="0" fontId="19" fillId="8" borderId="58" xfId="1" applyFont="1" applyFill="1" applyBorder="1" applyAlignment="1">
      <alignment horizontal="center" vertical="center" shrinkToFit="1"/>
    </xf>
    <xf numFmtId="0" fontId="19" fillId="8" borderId="5" xfId="1" applyFont="1" applyFill="1" applyBorder="1" applyAlignment="1">
      <alignment horizontal="center" vertical="center" shrinkToFit="1"/>
    </xf>
    <xf numFmtId="0" fontId="19" fillId="8" borderId="60" xfId="1" applyFont="1" applyFill="1" applyBorder="1" applyAlignment="1">
      <alignment horizontal="center" vertical="center" shrinkToFit="1"/>
    </xf>
    <xf numFmtId="0" fontId="19" fillId="0" borderId="39" xfId="1" applyFont="1" applyFill="1" applyBorder="1" applyAlignment="1">
      <alignment horizontal="center" vertical="center" shrinkToFit="1"/>
    </xf>
    <xf numFmtId="0" fontId="19" fillId="8" borderId="39" xfId="1" applyFont="1" applyFill="1" applyBorder="1" applyAlignment="1">
      <alignment horizontal="center" vertical="center" shrinkToFit="1"/>
    </xf>
    <xf numFmtId="20" fontId="17" fillId="8" borderId="61" xfId="1" applyNumberFormat="1" applyFont="1" applyFill="1" applyBorder="1" applyAlignment="1">
      <alignment horizontal="center" vertical="center" shrinkToFit="1"/>
    </xf>
    <xf numFmtId="0" fontId="19" fillId="8" borderId="59" xfId="1" applyFont="1" applyFill="1" applyBorder="1" applyAlignment="1">
      <alignment horizontal="center" vertical="center" shrinkToFit="1"/>
    </xf>
    <xf numFmtId="0" fontId="23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15" fillId="0" borderId="0" xfId="1" applyFont="1" applyBorder="1" applyAlignment="1">
      <alignment horizontal="center" vertical="center" shrinkToFit="1"/>
    </xf>
    <xf numFmtId="0" fontId="19" fillId="8" borderId="50" xfId="1" applyFont="1" applyFill="1" applyBorder="1" applyAlignment="1">
      <alignment horizontal="center" vertical="center" shrinkToFit="1"/>
    </xf>
    <xf numFmtId="0" fontId="19" fillId="8" borderId="13" xfId="1" applyFont="1" applyFill="1" applyBorder="1" applyAlignment="1">
      <alignment horizontal="center" vertical="center" shrinkToFit="1"/>
    </xf>
    <xf numFmtId="0" fontId="25" fillId="0" borderId="12" xfId="1" applyFont="1" applyFill="1" applyBorder="1" applyAlignment="1">
      <alignment horizontal="left" vertical="top" shrinkToFit="1"/>
    </xf>
    <xf numFmtId="0" fontId="25" fillId="8" borderId="12" xfId="1" applyFont="1" applyFill="1" applyBorder="1" applyAlignment="1">
      <alignment horizontal="left" vertical="top" shrinkToFit="1"/>
    </xf>
    <xf numFmtId="0" fontId="25" fillId="8" borderId="52" xfId="1" applyFont="1" applyFill="1" applyBorder="1" applyAlignment="1">
      <alignment horizontal="left" vertical="top" shrinkToFit="1"/>
    </xf>
    <xf numFmtId="0" fontId="25" fillId="0" borderId="13" xfId="1" applyFont="1" applyFill="1" applyBorder="1" applyAlignment="1">
      <alignment horizontal="left" vertical="top" shrinkToFit="1"/>
    </xf>
    <xf numFmtId="0" fontId="25" fillId="8" borderId="13" xfId="1" applyFont="1" applyFill="1" applyBorder="1" applyAlignment="1">
      <alignment horizontal="left" vertical="top" shrinkToFit="1"/>
    </xf>
    <xf numFmtId="0" fontId="25" fillId="8" borderId="13" xfId="1" applyFont="1" applyFill="1" applyBorder="1" applyAlignment="1">
      <alignment horizontal="left" vertical="top" wrapText="1" shrinkToFit="1"/>
    </xf>
    <xf numFmtId="0" fontId="25" fillId="8" borderId="53" xfId="1" applyFont="1" applyFill="1" applyBorder="1" applyAlignment="1">
      <alignment horizontal="left" vertical="top" shrinkToFit="1"/>
    </xf>
    <xf numFmtId="0" fontId="25" fillId="0" borderId="15" xfId="1" applyFont="1" applyFill="1" applyBorder="1" applyAlignment="1">
      <alignment horizontal="left" vertical="top" shrinkToFit="1"/>
    </xf>
    <xf numFmtId="0" fontId="25" fillId="8" borderId="15" xfId="1" applyFont="1" applyFill="1" applyBorder="1" applyAlignment="1">
      <alignment horizontal="left" vertical="top" shrinkToFit="1"/>
    </xf>
    <xf numFmtId="0" fontId="25" fillId="8" borderId="56" xfId="1" applyFont="1" applyFill="1" applyBorder="1" applyAlignment="1">
      <alignment horizontal="left" vertical="top" shrinkToFit="1"/>
    </xf>
    <xf numFmtId="0" fontId="25" fillId="0" borderId="28" xfId="1" applyFont="1" applyFill="1" applyBorder="1" applyAlignment="1">
      <alignment horizontal="left" vertical="top" shrinkToFit="1"/>
    </xf>
    <xf numFmtId="0" fontId="25" fillId="8" borderId="1" xfId="1" applyFont="1" applyFill="1" applyBorder="1" applyAlignment="1">
      <alignment horizontal="left" vertical="top" shrinkToFit="1"/>
    </xf>
    <xf numFmtId="0" fontId="25" fillId="0" borderId="1" xfId="1" applyFont="1" applyFill="1" applyBorder="1" applyAlignment="1">
      <alignment horizontal="left" vertical="top" shrinkToFit="1"/>
    </xf>
    <xf numFmtId="0" fontId="25" fillId="8" borderId="28" xfId="1" applyFont="1" applyFill="1" applyBorder="1" applyAlignment="1">
      <alignment horizontal="left" vertical="top" shrinkToFit="1"/>
    </xf>
    <xf numFmtId="0" fontId="25" fillId="8" borderId="20" xfId="1" applyFont="1" applyFill="1" applyBorder="1" applyAlignment="1">
      <alignment horizontal="left" vertical="top" shrinkToFit="1"/>
    </xf>
    <xf numFmtId="0" fontId="25" fillId="0" borderId="29" xfId="1" applyFont="1" applyFill="1" applyBorder="1" applyAlignment="1">
      <alignment horizontal="left" vertical="top" shrinkToFit="1"/>
    </xf>
    <xf numFmtId="0" fontId="25" fillId="8" borderId="41" xfId="1" applyFont="1" applyFill="1" applyBorder="1" applyAlignment="1">
      <alignment horizontal="left" vertical="top" shrinkToFit="1"/>
    </xf>
    <xf numFmtId="0" fontId="25" fillId="0" borderId="41" xfId="1" applyFont="1" applyFill="1" applyBorder="1" applyAlignment="1">
      <alignment horizontal="left" vertical="top" shrinkToFit="1"/>
    </xf>
    <xf numFmtId="0" fontId="25" fillId="8" borderId="29" xfId="1" applyFont="1" applyFill="1" applyBorder="1" applyAlignment="1">
      <alignment horizontal="left" vertical="top" shrinkToFit="1"/>
    </xf>
    <xf numFmtId="0" fontId="25" fillId="8" borderId="45" xfId="1" applyFont="1" applyFill="1" applyBorder="1" applyAlignment="1">
      <alignment horizontal="left" vertical="top" shrinkToFit="1"/>
    </xf>
    <xf numFmtId="20" fontId="19" fillId="8" borderId="61" xfId="1" applyNumberFormat="1" applyFont="1" applyFill="1" applyBorder="1" applyAlignment="1">
      <alignment horizontal="center" vertical="center" shrinkToFit="1"/>
    </xf>
    <xf numFmtId="0" fontId="19" fillId="0" borderId="0" xfId="1" applyFont="1" applyAlignment="1">
      <alignment horizontal="center" vertical="center" shrinkToFit="1"/>
    </xf>
    <xf numFmtId="0" fontId="19" fillId="0" borderId="45" xfId="1" applyFont="1" applyBorder="1" applyAlignment="1">
      <alignment horizontal="center" vertical="center" shrinkToFit="1"/>
    </xf>
    <xf numFmtId="0" fontId="19" fillId="0" borderId="47" xfId="1" applyFont="1" applyBorder="1" applyAlignment="1">
      <alignment horizontal="center" vertical="center" shrinkToFit="1"/>
    </xf>
    <xf numFmtId="0" fontId="19" fillId="8" borderId="50" xfId="1" applyFont="1" applyFill="1" applyBorder="1" applyAlignment="1">
      <alignment horizontal="center" vertical="center" shrinkToFit="1"/>
    </xf>
    <xf numFmtId="0" fontId="19" fillId="8" borderId="13" xfId="1" applyFont="1" applyFill="1" applyBorder="1" applyAlignment="1">
      <alignment horizontal="center" vertical="center" shrinkToFit="1"/>
    </xf>
    <xf numFmtId="0" fontId="15" fillId="0" borderId="0" xfId="1" applyFont="1" applyBorder="1" applyAlignment="1">
      <alignment horizontal="center" vertical="center" shrinkToFit="1"/>
    </xf>
    <xf numFmtId="0" fontId="15" fillId="0" borderId="65" xfId="1" applyFont="1" applyBorder="1" applyAlignment="1">
      <alignment horizontal="center" vertical="center" shrinkToFit="1"/>
    </xf>
    <xf numFmtId="0" fontId="19" fillId="8" borderId="70" xfId="1" applyFont="1" applyFill="1" applyBorder="1" applyAlignment="1">
      <alignment horizontal="center" vertical="center" shrinkToFit="1"/>
    </xf>
    <xf numFmtId="0" fontId="19" fillId="8" borderId="71" xfId="1" applyFont="1" applyFill="1" applyBorder="1" applyAlignment="1">
      <alignment horizontal="center" vertical="center" shrinkToFit="1"/>
    </xf>
    <xf numFmtId="0" fontId="19" fillId="8" borderId="72" xfId="1" applyFont="1" applyFill="1" applyBorder="1" applyAlignment="1">
      <alignment horizontal="center" vertical="center" shrinkToFit="1"/>
    </xf>
    <xf numFmtId="0" fontId="19" fillId="0" borderId="4" xfId="1" applyFont="1" applyFill="1" applyBorder="1" applyAlignment="1">
      <alignment horizontal="center" vertical="center" shrinkToFit="1"/>
    </xf>
    <xf numFmtId="0" fontId="19" fillId="0" borderId="73" xfId="1" applyFont="1" applyFill="1" applyBorder="1" applyAlignment="1">
      <alignment horizontal="center" vertical="center" shrinkToFit="1"/>
    </xf>
    <xf numFmtId="0" fontId="19" fillId="8" borderId="4" xfId="1" applyFont="1" applyFill="1" applyBorder="1" applyAlignment="1">
      <alignment horizontal="center" vertical="center" shrinkToFit="1"/>
    </xf>
    <xf numFmtId="0" fontId="19" fillId="8" borderId="73" xfId="1" applyFont="1" applyFill="1" applyBorder="1" applyAlignment="1">
      <alignment horizontal="center" vertical="center" shrinkToFit="1"/>
    </xf>
    <xf numFmtId="0" fontId="19" fillId="8" borderId="74" xfId="1" applyFont="1" applyFill="1" applyBorder="1" applyAlignment="1">
      <alignment horizontal="center" vertical="center" shrinkToFit="1"/>
    </xf>
    <xf numFmtId="0" fontId="19" fillId="8" borderId="75" xfId="1" applyFont="1" applyFill="1" applyBorder="1" applyAlignment="1">
      <alignment horizontal="center" vertical="center" shrinkToFit="1"/>
    </xf>
    <xf numFmtId="0" fontId="19" fillId="8" borderId="76" xfId="1" applyFont="1" applyFill="1" applyBorder="1" applyAlignment="1">
      <alignment horizontal="center" vertical="center" shrinkToFit="1"/>
    </xf>
    <xf numFmtId="0" fontId="19" fillId="8" borderId="68" xfId="1" applyFont="1" applyFill="1" applyBorder="1" applyAlignment="1">
      <alignment horizontal="center" vertical="center" shrinkToFit="1"/>
    </xf>
    <xf numFmtId="0" fontId="19" fillId="8" borderId="69" xfId="1" applyFont="1" applyFill="1" applyBorder="1" applyAlignment="1">
      <alignment horizontal="center" vertical="center" shrinkToFit="1"/>
    </xf>
    <xf numFmtId="0" fontId="19" fillId="0" borderId="74" xfId="1" applyFont="1" applyFill="1" applyBorder="1" applyAlignment="1">
      <alignment horizontal="center" vertical="center" shrinkToFit="1"/>
    </xf>
    <xf numFmtId="0" fontId="19" fillId="0" borderId="75" xfId="1" applyFont="1" applyFill="1" applyBorder="1" applyAlignment="1">
      <alignment horizontal="center" vertical="center" shrinkToFit="1"/>
    </xf>
    <xf numFmtId="0" fontId="19" fillId="0" borderId="76" xfId="1" applyFont="1" applyFill="1" applyBorder="1" applyAlignment="1">
      <alignment horizontal="center" vertical="center" shrinkToFit="1"/>
    </xf>
    <xf numFmtId="0" fontId="19" fillId="0" borderId="69" xfId="1" applyFont="1" applyFill="1" applyBorder="1" applyAlignment="1">
      <alignment horizontal="center" vertical="center" shrinkToFit="1"/>
    </xf>
    <xf numFmtId="0" fontId="19" fillId="0" borderId="77" xfId="1" applyFont="1" applyFill="1" applyBorder="1" applyAlignment="1">
      <alignment horizontal="center" vertical="center" shrinkToFit="1"/>
    </xf>
    <xf numFmtId="0" fontId="19" fillId="0" borderId="78" xfId="1" applyFont="1" applyFill="1" applyBorder="1" applyAlignment="1">
      <alignment horizontal="center" vertical="center" shrinkToFit="1"/>
    </xf>
    <xf numFmtId="0" fontId="19" fillId="0" borderId="79" xfId="1" applyFont="1" applyFill="1" applyBorder="1" applyAlignment="1">
      <alignment horizontal="center" vertical="center" shrinkToFit="1"/>
    </xf>
    <xf numFmtId="0" fontId="19" fillId="0" borderId="64" xfId="1" applyFont="1" applyFill="1" applyBorder="1" applyAlignment="1">
      <alignment horizontal="center" vertical="center" shrinkToFit="1"/>
    </xf>
    <xf numFmtId="0" fontId="19" fillId="8" borderId="80" xfId="1" applyFont="1" applyFill="1" applyBorder="1" applyAlignment="1">
      <alignment horizontal="center" vertical="center" shrinkToFit="1"/>
    </xf>
    <xf numFmtId="0" fontId="19" fillId="8" borderId="81" xfId="1" applyFont="1" applyFill="1" applyBorder="1" applyAlignment="1">
      <alignment horizontal="center" vertical="center" shrinkToFit="1"/>
    </xf>
    <xf numFmtId="20" fontId="17" fillId="0" borderId="82" xfId="1" applyNumberFormat="1" applyFont="1" applyBorder="1" applyAlignment="1">
      <alignment horizontal="center" vertical="center" shrinkToFit="1"/>
    </xf>
    <xf numFmtId="20" fontId="17" fillId="8" borderId="83" xfId="1" applyNumberFormat="1" applyFont="1" applyFill="1" applyBorder="1" applyAlignment="1">
      <alignment horizontal="center" vertical="center" shrinkToFit="1"/>
    </xf>
    <xf numFmtId="20" fontId="17" fillId="0" borderId="39" xfId="1" applyNumberFormat="1" applyFont="1" applyFill="1" applyBorder="1" applyAlignment="1">
      <alignment horizontal="center" vertical="center" shrinkToFit="1"/>
    </xf>
    <xf numFmtId="20" fontId="17" fillId="8" borderId="39" xfId="1" applyNumberFormat="1" applyFont="1" applyFill="1" applyBorder="1" applyAlignment="1">
      <alignment horizontal="center" vertical="center" shrinkToFit="1"/>
    </xf>
    <xf numFmtId="20" fontId="17" fillId="8" borderId="59" xfId="1" applyNumberFormat="1" applyFont="1" applyFill="1" applyBorder="1" applyAlignment="1">
      <alignment horizontal="center" vertical="center" shrinkToFit="1"/>
    </xf>
    <xf numFmtId="0" fontId="0" fillId="2" borderId="0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16" fillId="9" borderId="34" xfId="1" applyFont="1" applyFill="1" applyBorder="1" applyAlignment="1">
      <alignment horizontal="center" vertical="center" shrinkToFit="1"/>
    </xf>
    <xf numFmtId="0" fontId="16" fillId="9" borderId="35" xfId="1" applyFont="1" applyFill="1" applyBorder="1" applyAlignment="1">
      <alignment horizontal="center" vertical="center" shrinkToFit="1"/>
    </xf>
    <xf numFmtId="0" fontId="16" fillId="9" borderId="36" xfId="1" applyFont="1" applyFill="1" applyBorder="1" applyAlignment="1">
      <alignment horizontal="center" vertical="center" shrinkToFit="1"/>
    </xf>
    <xf numFmtId="0" fontId="22" fillId="7" borderId="0" xfId="1" applyFont="1" applyFill="1" applyAlignment="1">
      <alignment horizontal="center" vertical="center" shrinkToFit="1"/>
    </xf>
    <xf numFmtId="176" fontId="16" fillId="0" borderId="0" xfId="1" applyNumberFormat="1" applyFont="1" applyBorder="1" applyAlignment="1">
      <alignment horizontal="right" vertical="center" shrinkToFit="1"/>
    </xf>
    <xf numFmtId="0" fontId="18" fillId="0" borderId="19" xfId="1" applyFont="1" applyFill="1" applyBorder="1" applyAlignment="1">
      <alignment horizontal="center" vertical="center" shrinkToFit="1"/>
    </xf>
    <xf numFmtId="0" fontId="18" fillId="0" borderId="40" xfId="1" applyFont="1" applyFill="1" applyBorder="1" applyAlignment="1">
      <alignment horizontal="center" vertical="center" shrinkToFit="1"/>
    </xf>
    <xf numFmtId="0" fontId="18" fillId="0" borderId="18" xfId="1" applyFont="1" applyFill="1" applyBorder="1" applyAlignment="1">
      <alignment horizontal="center" vertical="center" shrinkToFit="1"/>
    </xf>
    <xf numFmtId="0" fontId="19" fillId="8" borderId="50" xfId="1" applyFont="1" applyFill="1" applyBorder="1" applyAlignment="1">
      <alignment horizontal="center" vertical="center" shrinkToFit="1"/>
    </xf>
    <xf numFmtId="0" fontId="19" fillId="8" borderId="13" xfId="1" applyFont="1" applyFill="1" applyBorder="1" applyAlignment="1">
      <alignment horizontal="center" vertical="center" shrinkToFit="1"/>
    </xf>
    <xf numFmtId="0" fontId="19" fillId="8" borderId="63" xfId="1" applyFont="1" applyFill="1" applyBorder="1" applyAlignment="1">
      <alignment horizontal="center" vertical="center" shrinkToFit="1"/>
    </xf>
    <xf numFmtId="0" fontId="15" fillId="0" borderId="0" xfId="1" applyFont="1" applyBorder="1" applyAlignment="1">
      <alignment horizontal="center" vertical="center" shrinkToFit="1"/>
    </xf>
    <xf numFmtId="0" fontId="20" fillId="0" borderId="2" xfId="1" applyFont="1" applyBorder="1" applyAlignment="1">
      <alignment horizontal="left" vertical="center" shrinkToFit="1"/>
    </xf>
    <xf numFmtId="0" fontId="20" fillId="0" borderId="0" xfId="1" applyFont="1" applyBorder="1" applyAlignment="1">
      <alignment horizontal="left" vertical="center" shrinkToFit="1"/>
    </xf>
    <xf numFmtId="0" fontId="19" fillId="0" borderId="48" xfId="1" applyFont="1" applyFill="1" applyBorder="1" applyAlignment="1">
      <alignment horizontal="center" vertical="center" shrinkToFit="1"/>
    </xf>
    <xf numFmtId="0" fontId="19" fillId="0" borderId="45" xfId="1" applyFont="1" applyFill="1" applyBorder="1" applyAlignment="1">
      <alignment horizontal="center" vertical="center" shrinkToFit="1"/>
    </xf>
    <xf numFmtId="0" fontId="19" fillId="0" borderId="47" xfId="1" applyFont="1" applyFill="1" applyBorder="1" applyAlignment="1">
      <alignment horizontal="center" vertical="center" shrinkToFit="1"/>
    </xf>
    <xf numFmtId="0" fontId="17" fillId="0" borderId="23" xfId="1" applyFont="1" applyBorder="1" applyAlignment="1">
      <alignment horizontal="center" vertical="center" shrinkToFit="1"/>
    </xf>
    <xf numFmtId="0" fontId="17" fillId="0" borderId="45" xfId="1" applyFont="1" applyBorder="1" applyAlignment="1">
      <alignment horizontal="center" vertical="center" shrinkToFit="1"/>
    </xf>
    <xf numFmtId="0" fontId="19" fillId="0" borderId="47" xfId="1" applyFont="1" applyBorder="1" applyAlignment="1">
      <alignment horizontal="center" vertical="center" shrinkToFit="1"/>
    </xf>
    <xf numFmtId="0" fontId="20" fillId="0" borderId="0" xfId="1" applyFont="1" applyBorder="1" applyAlignment="1">
      <alignment horizontal="center" vertical="center" shrinkToFit="1"/>
    </xf>
    <xf numFmtId="0" fontId="19" fillId="0" borderId="0" xfId="1" applyFont="1" applyBorder="1" applyAlignment="1">
      <alignment horizontal="center" vertical="center" shrinkToFit="1"/>
    </xf>
    <xf numFmtId="0" fontId="21" fillId="7" borderId="0" xfId="1" applyFont="1" applyFill="1" applyAlignment="1">
      <alignment horizontal="center" vertical="center" shrinkToFit="1"/>
    </xf>
    <xf numFmtId="0" fontId="19" fillId="0" borderId="19" xfId="1" applyFont="1" applyFill="1" applyBorder="1" applyAlignment="1">
      <alignment horizontal="center" vertical="center" shrinkToFit="1"/>
    </xf>
    <xf numFmtId="0" fontId="19" fillId="0" borderId="20" xfId="1" applyFont="1" applyFill="1" applyBorder="1" applyAlignment="1">
      <alignment horizontal="center" vertical="center" shrinkToFit="1"/>
    </xf>
    <xf numFmtId="0" fontId="19" fillId="0" borderId="18" xfId="1" applyFont="1" applyFill="1" applyBorder="1" applyAlignment="1">
      <alignment horizontal="center" vertical="center" shrinkToFit="1"/>
    </xf>
    <xf numFmtId="0" fontId="19" fillId="8" borderId="62" xfId="1" applyFont="1" applyFill="1" applyBorder="1" applyAlignment="1">
      <alignment horizontal="center" vertical="center" shrinkToFit="1"/>
    </xf>
    <xf numFmtId="0" fontId="19" fillId="8" borderId="35" xfId="1" applyFont="1" applyFill="1" applyBorder="1" applyAlignment="1">
      <alignment horizontal="center" vertical="center" shrinkToFit="1"/>
    </xf>
    <xf numFmtId="0" fontId="19" fillId="8" borderId="36" xfId="1" applyFont="1" applyFill="1" applyBorder="1" applyAlignment="1">
      <alignment horizontal="center" vertical="center" shrinkToFit="1"/>
    </xf>
    <xf numFmtId="0" fontId="17" fillId="0" borderId="47" xfId="1" applyFont="1" applyBorder="1" applyAlignment="1">
      <alignment horizontal="center" vertical="center" shrinkToFit="1"/>
    </xf>
    <xf numFmtId="0" fontId="17" fillId="0" borderId="65" xfId="1" applyFont="1" applyBorder="1" applyAlignment="1">
      <alignment horizontal="center" vertical="center" shrinkToFit="1"/>
    </xf>
    <xf numFmtId="0" fontId="17" fillId="0" borderId="66" xfId="1" applyFont="1" applyBorder="1" applyAlignment="1">
      <alignment horizontal="center" vertical="center" shrinkToFit="1"/>
    </xf>
    <xf numFmtId="0" fontId="19" fillId="8" borderId="0" xfId="1" applyFont="1" applyFill="1" applyBorder="1" applyAlignment="1">
      <alignment horizontal="center" vertical="center" shrinkToFit="1"/>
    </xf>
    <xf numFmtId="0" fontId="19" fillId="8" borderId="67" xfId="1" applyFont="1" applyFill="1" applyBorder="1" applyAlignment="1">
      <alignment horizontal="center" vertical="center" shrinkToFit="1"/>
    </xf>
    <xf numFmtId="0" fontId="19" fillId="0" borderId="65" xfId="1" applyFont="1" applyFill="1" applyBorder="1" applyAlignment="1">
      <alignment horizontal="center" vertical="center" shrinkToFit="1"/>
    </xf>
    <xf numFmtId="0" fontId="19" fillId="0" borderId="66" xfId="1" applyFont="1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9" fillId="7" borderId="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 shrinkToFit="1"/>
    </xf>
    <xf numFmtId="0" fontId="0" fillId="0" borderId="6" xfId="0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textRotation="255" shrinkToFit="1"/>
    </xf>
    <xf numFmtId="0" fontId="23" fillId="0" borderId="8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49" fontId="2" fillId="6" borderId="1" xfId="0" applyNumberFormat="1" applyFont="1" applyFill="1" applyBorder="1" applyAlignment="1">
      <alignment horizontal="center" vertical="center" wrapText="1"/>
    </xf>
    <xf numFmtId="49" fontId="2" fillId="6" borderId="2" xfId="0" applyNumberFormat="1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49" fontId="2" fillId="6" borderId="5" xfId="0" applyNumberFormat="1" applyFont="1" applyFill="1" applyBorder="1" applyAlignment="1">
      <alignment horizontal="center" vertical="center" wrapText="1"/>
    </xf>
    <xf numFmtId="49" fontId="2" fillId="6" borderId="0" xfId="0" applyNumberFormat="1" applyFont="1" applyFill="1" applyBorder="1" applyAlignment="1">
      <alignment horizontal="center" vertical="center" wrapText="1"/>
    </xf>
    <xf numFmtId="49" fontId="2" fillId="6" borderId="6" xfId="0" applyNumberFormat="1" applyFont="1" applyFill="1" applyBorder="1" applyAlignment="1">
      <alignment horizontal="center" vertical="center" wrapText="1"/>
    </xf>
    <xf numFmtId="49" fontId="2" fillId="6" borderId="7" xfId="0" applyNumberFormat="1" applyFont="1" applyFill="1" applyBorder="1" applyAlignment="1">
      <alignment horizontal="center" vertical="center" wrapText="1"/>
    </xf>
    <xf numFmtId="49" fontId="2" fillId="6" borderId="8" xfId="0" applyNumberFormat="1" applyFont="1" applyFill="1" applyBorder="1" applyAlignment="1">
      <alignment horizontal="center" vertical="center" wrapText="1"/>
    </xf>
    <xf numFmtId="49" fontId="2" fillId="6" borderId="9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shrinkToFit="1"/>
    </xf>
    <xf numFmtId="49" fontId="5" fillId="6" borderId="2" xfId="0" applyNumberFormat="1" applyFont="1" applyFill="1" applyBorder="1" applyAlignment="1">
      <alignment horizontal="center" vertical="center" shrinkToFit="1"/>
    </xf>
    <xf numFmtId="49" fontId="5" fillId="6" borderId="3" xfId="0" applyNumberFormat="1" applyFont="1" applyFill="1" applyBorder="1" applyAlignment="1">
      <alignment horizontal="center" vertical="center" shrinkToFit="1"/>
    </xf>
    <xf numFmtId="49" fontId="5" fillId="6" borderId="5" xfId="0" applyNumberFormat="1" applyFont="1" applyFill="1" applyBorder="1" applyAlignment="1">
      <alignment horizontal="center" vertical="center" shrinkToFit="1"/>
    </xf>
    <xf numFmtId="49" fontId="5" fillId="6" borderId="0" xfId="0" applyNumberFormat="1" applyFont="1" applyFill="1" applyBorder="1" applyAlignment="1">
      <alignment horizontal="center" vertical="center" shrinkToFit="1"/>
    </xf>
    <xf numFmtId="49" fontId="5" fillId="6" borderId="6" xfId="0" applyNumberFormat="1" applyFont="1" applyFill="1" applyBorder="1" applyAlignment="1">
      <alignment horizontal="center" vertical="center" shrinkToFit="1"/>
    </xf>
    <xf numFmtId="49" fontId="5" fillId="6" borderId="7" xfId="0" applyNumberFormat="1" applyFont="1" applyFill="1" applyBorder="1" applyAlignment="1">
      <alignment horizontal="center" vertical="center" shrinkToFit="1"/>
    </xf>
    <xf numFmtId="49" fontId="5" fillId="6" borderId="8" xfId="0" applyNumberFormat="1" applyFont="1" applyFill="1" applyBorder="1" applyAlignment="1">
      <alignment horizontal="center" vertical="center" shrinkToFit="1"/>
    </xf>
    <xf numFmtId="49" fontId="5" fillId="6" borderId="9" xfId="0" applyNumberFormat="1" applyFont="1" applyFill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7" fillId="0" borderId="84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12" fillId="7" borderId="0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shrinkToFit="1"/>
    </xf>
    <xf numFmtId="0" fontId="0" fillId="6" borderId="7" xfId="0" applyFill="1" applyBorder="1" applyAlignment="1">
      <alignment horizontal="center" vertical="center" shrinkToFit="1"/>
    </xf>
    <xf numFmtId="0" fontId="0" fillId="6" borderId="6" xfId="0" applyFill="1" applyBorder="1" applyAlignment="1">
      <alignment horizontal="center" vertical="center" shrinkToFit="1"/>
    </xf>
    <xf numFmtId="0" fontId="0" fillId="6" borderId="9" xfId="0" applyFill="1" applyBorder="1" applyAlignment="1">
      <alignment horizontal="center" vertical="center" shrinkToFit="1"/>
    </xf>
    <xf numFmtId="0" fontId="0" fillId="6" borderId="2" xfId="0" applyFill="1" applyBorder="1" applyAlignment="1">
      <alignment horizontal="center" vertical="center" shrinkToFit="1"/>
    </xf>
    <xf numFmtId="49" fontId="14" fillId="6" borderId="1" xfId="0" applyNumberFormat="1" applyFont="1" applyFill="1" applyBorder="1" applyAlignment="1">
      <alignment horizontal="center" vertical="center" wrapText="1"/>
    </xf>
    <xf numFmtId="49" fontId="14" fillId="6" borderId="2" xfId="0" applyNumberFormat="1" applyFont="1" applyFill="1" applyBorder="1" applyAlignment="1">
      <alignment horizontal="center" vertical="center" wrapText="1"/>
    </xf>
    <xf numFmtId="49" fontId="14" fillId="6" borderId="3" xfId="0" applyNumberFormat="1" applyFont="1" applyFill="1" applyBorder="1" applyAlignment="1">
      <alignment horizontal="center" vertical="center" wrapText="1"/>
    </xf>
    <xf numFmtId="49" fontId="14" fillId="6" borderId="5" xfId="0" applyNumberFormat="1" applyFont="1" applyFill="1" applyBorder="1" applyAlignment="1">
      <alignment horizontal="center" vertical="center" wrapText="1"/>
    </xf>
    <xf numFmtId="49" fontId="14" fillId="6" borderId="0" xfId="0" applyNumberFormat="1" applyFont="1" applyFill="1" applyBorder="1" applyAlignment="1">
      <alignment horizontal="center" vertical="center" wrapText="1"/>
    </xf>
    <xf numFmtId="49" fontId="14" fillId="6" borderId="6" xfId="0" applyNumberFormat="1" applyFont="1" applyFill="1" applyBorder="1" applyAlignment="1">
      <alignment horizontal="center" vertical="center" wrapText="1"/>
    </xf>
    <xf numFmtId="49" fontId="14" fillId="6" borderId="7" xfId="0" applyNumberFormat="1" applyFont="1" applyFill="1" applyBorder="1" applyAlignment="1">
      <alignment horizontal="center" vertical="center" wrapText="1"/>
    </xf>
    <xf numFmtId="49" fontId="14" fillId="6" borderId="8" xfId="0" applyNumberFormat="1" applyFont="1" applyFill="1" applyBorder="1" applyAlignment="1">
      <alignment horizontal="center" vertical="center" wrapText="1"/>
    </xf>
    <xf numFmtId="49" fontId="14" fillId="6" borderId="9" xfId="0" applyNumberFormat="1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shrinkToFit="1"/>
    </xf>
    <xf numFmtId="0" fontId="0" fillId="5" borderId="7" xfId="0" applyFill="1" applyBorder="1" applyAlignment="1">
      <alignment horizontal="center" vertical="center" shrinkToFit="1"/>
    </xf>
    <xf numFmtId="0" fontId="0" fillId="5" borderId="6" xfId="0" applyFill="1" applyBorder="1" applyAlignment="1">
      <alignment horizontal="center" vertical="center" shrinkToFit="1"/>
    </xf>
    <xf numFmtId="0" fontId="0" fillId="5" borderId="9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0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5" borderId="2" xfId="0" applyFill="1" applyBorder="1" applyAlignment="1">
      <alignment horizontal="center" vertical="center" shrinkToFit="1"/>
    </xf>
    <xf numFmtId="0" fontId="24" fillId="0" borderId="8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CCFF"/>
      <color rgb="FF00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view="pageBreakPreview" topLeftCell="A4" zoomScale="85" zoomScaleNormal="85" zoomScaleSheetLayoutView="85" zoomScalePageLayoutView="85" workbookViewId="0">
      <selection activeCell="I14" sqref="I14"/>
    </sheetView>
  </sheetViews>
  <sheetFormatPr defaultColWidth="12.625" defaultRowHeight="29.25" customHeight="1"/>
  <cols>
    <col min="1" max="1" width="15.75" style="68" customWidth="1"/>
    <col min="2" max="2" width="5.75" style="44" customWidth="1"/>
    <col min="3" max="3" width="13.375" style="44" customWidth="1"/>
    <col min="4" max="4" width="3.125" style="44" customWidth="1"/>
    <col min="5" max="5" width="13.375" style="44" customWidth="1"/>
    <col min="6" max="6" width="12.25" style="44" customWidth="1"/>
    <col min="7" max="7" width="5.75" style="44" customWidth="1"/>
    <col min="8" max="8" width="13.375" style="44" customWidth="1"/>
    <col min="9" max="9" width="3.125" style="44" customWidth="1"/>
    <col min="10" max="10" width="13.375" style="44" customWidth="1"/>
    <col min="11" max="11" width="12.25" style="44" customWidth="1"/>
    <col min="12" max="12" width="5.75" style="44" customWidth="1"/>
    <col min="13" max="13" width="13.375" style="44" customWidth="1"/>
    <col min="14" max="14" width="3.125" style="44" customWidth="1"/>
    <col min="15" max="15" width="13.375" style="44" customWidth="1"/>
    <col min="16" max="16" width="12.25" style="44" customWidth="1"/>
    <col min="17" max="16384" width="12.625" style="44"/>
  </cols>
  <sheetData>
    <row r="1" spans="1:17" ht="45" customHeight="1">
      <c r="A1" s="199" t="s">
        <v>47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17" ht="20.25" customHeight="1" thickBot="1">
      <c r="A2" s="200">
        <v>43624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</row>
    <row r="3" spans="1:17" ht="29.25" customHeight="1" thickBot="1">
      <c r="A3" s="69" t="s">
        <v>16</v>
      </c>
      <c r="B3" s="45" t="s">
        <v>22</v>
      </c>
      <c r="C3" s="201" t="s">
        <v>17</v>
      </c>
      <c r="D3" s="201"/>
      <c r="E3" s="202"/>
      <c r="F3" s="46" t="s">
        <v>18</v>
      </c>
      <c r="G3" s="45" t="s">
        <v>22</v>
      </c>
      <c r="H3" s="203" t="s">
        <v>19</v>
      </c>
      <c r="I3" s="201"/>
      <c r="J3" s="202"/>
      <c r="K3" s="47" t="s">
        <v>18</v>
      </c>
      <c r="L3" s="45" t="s">
        <v>22</v>
      </c>
      <c r="M3" s="203" t="s">
        <v>20</v>
      </c>
      <c r="N3" s="201"/>
      <c r="O3" s="202"/>
      <c r="P3" s="47" t="s">
        <v>18</v>
      </c>
    </row>
    <row r="4" spans="1:17" ht="29.25" customHeight="1">
      <c r="A4" s="117">
        <v>0.54166666666666663</v>
      </c>
      <c r="B4" s="196" t="s">
        <v>51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8"/>
    </row>
    <row r="5" spans="1:17" ht="29.25" customHeight="1">
      <c r="A5" s="118">
        <v>0.5625</v>
      </c>
      <c r="B5" s="48">
        <v>1</v>
      </c>
      <c r="C5" s="49" t="s">
        <v>54</v>
      </c>
      <c r="D5" s="50" t="s">
        <v>21</v>
      </c>
      <c r="E5" s="51" t="s">
        <v>68</v>
      </c>
      <c r="F5" s="130" t="s">
        <v>285</v>
      </c>
      <c r="G5" s="67">
        <v>2</v>
      </c>
      <c r="H5" s="51" t="s">
        <v>57</v>
      </c>
      <c r="I5" s="50" t="s">
        <v>21</v>
      </c>
      <c r="J5" s="51" t="s">
        <v>63</v>
      </c>
      <c r="K5" s="52" t="s">
        <v>285</v>
      </c>
      <c r="L5" s="53">
        <v>3</v>
      </c>
      <c r="M5" s="51" t="s">
        <v>53</v>
      </c>
      <c r="N5" s="50" t="s">
        <v>21</v>
      </c>
      <c r="O5" s="54" t="s">
        <v>60</v>
      </c>
      <c r="P5" s="55" t="s">
        <v>67</v>
      </c>
    </row>
    <row r="6" spans="1:17" ht="29.25" customHeight="1">
      <c r="A6" s="114">
        <v>0.57291666666666663</v>
      </c>
      <c r="B6" s="56" t="s">
        <v>100</v>
      </c>
      <c r="C6" s="57" t="s">
        <v>63</v>
      </c>
      <c r="D6" s="58" t="s">
        <v>21</v>
      </c>
      <c r="E6" s="59" t="s">
        <v>97</v>
      </c>
      <c r="F6" s="131" t="s">
        <v>285</v>
      </c>
      <c r="G6" s="61" t="s">
        <v>103</v>
      </c>
      <c r="H6" s="138" t="s">
        <v>60</v>
      </c>
      <c r="I6" s="58" t="s">
        <v>21</v>
      </c>
      <c r="J6" s="138" t="s">
        <v>65</v>
      </c>
      <c r="K6" s="60" t="s">
        <v>285</v>
      </c>
      <c r="L6" s="61" t="s">
        <v>106</v>
      </c>
      <c r="M6" s="138" t="s">
        <v>88</v>
      </c>
      <c r="N6" s="58" t="s">
        <v>21</v>
      </c>
      <c r="O6" s="63" t="s">
        <v>68</v>
      </c>
      <c r="P6" s="64" t="s">
        <v>285</v>
      </c>
    </row>
    <row r="7" spans="1:17" ht="29.25" customHeight="1">
      <c r="A7" s="118">
        <v>0.58333333333333304</v>
      </c>
      <c r="B7" s="48">
        <v>4</v>
      </c>
      <c r="C7" s="49" t="s">
        <v>203</v>
      </c>
      <c r="D7" s="50" t="s">
        <v>21</v>
      </c>
      <c r="E7" s="51" t="s">
        <v>56</v>
      </c>
      <c r="F7" s="130" t="s">
        <v>285</v>
      </c>
      <c r="G7" s="67">
        <v>5</v>
      </c>
      <c r="H7" s="49" t="s">
        <v>70</v>
      </c>
      <c r="I7" s="50" t="s">
        <v>21</v>
      </c>
      <c r="J7" s="51" t="s">
        <v>67</v>
      </c>
      <c r="K7" s="52" t="s">
        <v>90</v>
      </c>
      <c r="L7" s="53">
        <v>6</v>
      </c>
      <c r="M7" s="51" t="s">
        <v>66</v>
      </c>
      <c r="N7" s="50" t="s">
        <v>21</v>
      </c>
      <c r="O7" s="54" t="s">
        <v>55</v>
      </c>
      <c r="P7" s="55" t="s">
        <v>285</v>
      </c>
    </row>
    <row r="8" spans="1:17" ht="29.25" customHeight="1">
      <c r="A8" s="118">
        <v>0.59375</v>
      </c>
      <c r="B8" s="48">
        <v>7</v>
      </c>
      <c r="C8" s="49" t="s">
        <v>68</v>
      </c>
      <c r="D8" s="50" t="s">
        <v>21</v>
      </c>
      <c r="E8" s="51" t="s">
        <v>61</v>
      </c>
      <c r="F8" s="130" t="s">
        <v>97</v>
      </c>
      <c r="G8" s="67">
        <v>8</v>
      </c>
      <c r="H8" s="51" t="s">
        <v>63</v>
      </c>
      <c r="I8" s="50" t="s">
        <v>21</v>
      </c>
      <c r="J8" s="51" t="s">
        <v>58</v>
      </c>
      <c r="K8" s="52" t="s">
        <v>65</v>
      </c>
      <c r="L8" s="53">
        <v>9</v>
      </c>
      <c r="M8" s="51" t="s">
        <v>60</v>
      </c>
      <c r="N8" s="50" t="s">
        <v>21</v>
      </c>
      <c r="O8" s="54" t="s">
        <v>59</v>
      </c>
      <c r="P8" s="55" t="s">
        <v>95</v>
      </c>
    </row>
    <row r="9" spans="1:17" ht="29.25" customHeight="1">
      <c r="A9" s="114">
        <v>0.60416666666666696</v>
      </c>
      <c r="B9" s="56" t="s">
        <v>109</v>
      </c>
      <c r="C9" s="57" t="s">
        <v>70</v>
      </c>
      <c r="D9" s="58" t="s">
        <v>21</v>
      </c>
      <c r="E9" s="138" t="s">
        <v>212</v>
      </c>
      <c r="F9" s="131" t="s">
        <v>63</v>
      </c>
      <c r="G9" s="61" t="s">
        <v>112</v>
      </c>
      <c r="H9" s="138" t="s">
        <v>95</v>
      </c>
      <c r="I9" s="58" t="s">
        <v>21</v>
      </c>
      <c r="J9" s="138" t="s">
        <v>66</v>
      </c>
      <c r="K9" s="60" t="s">
        <v>88</v>
      </c>
      <c r="L9" s="65" t="s">
        <v>102</v>
      </c>
      <c r="M9" s="138" t="s">
        <v>97</v>
      </c>
      <c r="N9" s="58" t="s">
        <v>21</v>
      </c>
      <c r="O9" s="63" t="s">
        <v>69</v>
      </c>
      <c r="P9" s="64" t="s">
        <v>90</v>
      </c>
    </row>
    <row r="10" spans="1:17" ht="29.25" customHeight="1">
      <c r="A10" s="118">
        <v>0.61458333333333304</v>
      </c>
      <c r="B10" s="48">
        <v>10</v>
      </c>
      <c r="C10" s="49" t="s">
        <v>56</v>
      </c>
      <c r="D10" s="50" t="s">
        <v>21</v>
      </c>
      <c r="E10" s="66" t="s">
        <v>64</v>
      </c>
      <c r="F10" s="130" t="s">
        <v>286</v>
      </c>
      <c r="G10" s="67">
        <v>11</v>
      </c>
      <c r="H10" s="51" t="s">
        <v>67</v>
      </c>
      <c r="I10" s="50" t="s">
        <v>21</v>
      </c>
      <c r="J10" s="51" t="s">
        <v>65</v>
      </c>
      <c r="K10" s="52" t="s">
        <v>285</v>
      </c>
      <c r="L10" s="67">
        <v>12</v>
      </c>
      <c r="M10" s="51" t="s">
        <v>55</v>
      </c>
      <c r="N10" s="50" t="s">
        <v>21</v>
      </c>
      <c r="O10" s="54" t="s">
        <v>62</v>
      </c>
      <c r="P10" s="55" t="s">
        <v>285</v>
      </c>
    </row>
    <row r="11" spans="1:17" ht="29.25" customHeight="1">
      <c r="A11" s="118">
        <v>0.625</v>
      </c>
      <c r="B11" s="48">
        <v>13</v>
      </c>
      <c r="C11" s="49" t="s">
        <v>54</v>
      </c>
      <c r="D11" s="50" t="s">
        <v>21</v>
      </c>
      <c r="E11" s="51" t="s">
        <v>61</v>
      </c>
      <c r="F11" s="130" t="s">
        <v>70</v>
      </c>
      <c r="G11" s="67">
        <v>14</v>
      </c>
      <c r="H11" s="49" t="s">
        <v>57</v>
      </c>
      <c r="I11" s="50" t="s">
        <v>21</v>
      </c>
      <c r="J11" s="51" t="s">
        <v>58</v>
      </c>
      <c r="K11" s="52" t="s">
        <v>66</v>
      </c>
      <c r="L11" s="53">
        <v>15</v>
      </c>
      <c r="M11" s="51" t="s">
        <v>53</v>
      </c>
      <c r="N11" s="50" t="s">
        <v>21</v>
      </c>
      <c r="O11" s="54" t="s">
        <v>59</v>
      </c>
      <c r="P11" s="55" t="s">
        <v>287</v>
      </c>
    </row>
    <row r="12" spans="1:17" ht="29.25" customHeight="1">
      <c r="A12" s="114">
        <v>0.63541666666666596</v>
      </c>
      <c r="B12" s="127" t="s">
        <v>282</v>
      </c>
      <c r="C12" s="128" t="s">
        <v>283</v>
      </c>
      <c r="D12" s="116" t="s">
        <v>23</v>
      </c>
      <c r="E12" s="116" t="s">
        <v>284</v>
      </c>
      <c r="F12" s="159" t="s">
        <v>97</v>
      </c>
      <c r="G12" s="61" t="s">
        <v>108</v>
      </c>
      <c r="H12" s="57" t="s">
        <v>68</v>
      </c>
      <c r="I12" s="58" t="s">
        <v>21</v>
      </c>
      <c r="J12" s="138" t="s">
        <v>93</v>
      </c>
      <c r="K12" s="60" t="s">
        <v>285</v>
      </c>
      <c r="L12" s="65" t="s">
        <v>111</v>
      </c>
      <c r="M12" s="138" t="s">
        <v>212</v>
      </c>
      <c r="N12" s="58" t="s">
        <v>21</v>
      </c>
      <c r="O12" s="138" t="s">
        <v>95</v>
      </c>
      <c r="P12" s="64" t="s">
        <v>285</v>
      </c>
      <c r="Q12" s="136"/>
    </row>
    <row r="13" spans="1:17" ht="29.25" customHeight="1">
      <c r="A13" s="118">
        <v>0.64583333333333304</v>
      </c>
      <c r="B13" s="48">
        <v>16</v>
      </c>
      <c r="C13" s="49" t="s">
        <v>203</v>
      </c>
      <c r="D13" s="50" t="s">
        <v>21</v>
      </c>
      <c r="E13" s="51" t="s">
        <v>64</v>
      </c>
      <c r="F13" s="130" t="s">
        <v>285</v>
      </c>
      <c r="G13" s="67">
        <v>17</v>
      </c>
      <c r="H13" s="51" t="s">
        <v>70</v>
      </c>
      <c r="I13" s="50" t="s">
        <v>21</v>
      </c>
      <c r="J13" s="51" t="s">
        <v>65</v>
      </c>
      <c r="K13" s="52" t="s">
        <v>285</v>
      </c>
      <c r="L13" s="53">
        <v>18</v>
      </c>
      <c r="M13" s="51" t="s">
        <v>66</v>
      </c>
      <c r="N13" s="50" t="s">
        <v>21</v>
      </c>
      <c r="O13" s="54" t="s">
        <v>62</v>
      </c>
      <c r="P13" s="55" t="s">
        <v>88</v>
      </c>
    </row>
    <row r="14" spans="1:17" ht="29.25" customHeight="1">
      <c r="A14" s="114">
        <v>0.65625</v>
      </c>
      <c r="B14" s="56" t="s">
        <v>110</v>
      </c>
      <c r="C14" s="138" t="s">
        <v>70</v>
      </c>
      <c r="D14" s="58" t="s">
        <v>21</v>
      </c>
      <c r="E14" s="138" t="s">
        <v>66</v>
      </c>
      <c r="F14" s="131" t="s">
        <v>285</v>
      </c>
      <c r="G14" s="61" t="s">
        <v>101</v>
      </c>
      <c r="H14" s="57" t="s">
        <v>63</v>
      </c>
      <c r="I14" s="58" t="s">
        <v>21</v>
      </c>
      <c r="J14" s="59" t="s">
        <v>69</v>
      </c>
      <c r="K14" s="137" t="s">
        <v>95</v>
      </c>
      <c r="L14" s="204"/>
      <c r="M14" s="205"/>
      <c r="N14" s="205"/>
      <c r="O14" s="205"/>
      <c r="P14" s="206"/>
      <c r="Q14" s="136"/>
    </row>
    <row r="15" spans="1:17" ht="29.25" customHeight="1">
      <c r="A15" s="114">
        <v>0.66666666666666596</v>
      </c>
      <c r="B15" s="56" t="s">
        <v>104</v>
      </c>
      <c r="C15" s="138" t="s">
        <v>60</v>
      </c>
      <c r="D15" s="58" t="s">
        <v>21</v>
      </c>
      <c r="E15" s="138" t="s">
        <v>90</v>
      </c>
      <c r="F15" s="131" t="s">
        <v>285</v>
      </c>
      <c r="G15" s="61" t="s">
        <v>107</v>
      </c>
      <c r="H15" s="138" t="s">
        <v>88</v>
      </c>
      <c r="I15" s="58" t="s">
        <v>21</v>
      </c>
      <c r="J15" s="63" t="s">
        <v>93</v>
      </c>
      <c r="K15" s="137" t="s">
        <v>285</v>
      </c>
      <c r="L15" s="204"/>
      <c r="M15" s="205"/>
      <c r="N15" s="205"/>
      <c r="O15" s="205"/>
      <c r="P15" s="206"/>
      <c r="Q15" s="136"/>
    </row>
    <row r="16" spans="1:17" ht="29.25" customHeight="1">
      <c r="A16" s="118">
        <v>0.67708333333333304</v>
      </c>
      <c r="B16" s="48">
        <v>19</v>
      </c>
      <c r="C16" s="139" t="s">
        <v>218</v>
      </c>
      <c r="D16" s="50" t="s">
        <v>21</v>
      </c>
      <c r="E16" s="142" t="s">
        <v>50</v>
      </c>
      <c r="F16" s="130" t="s">
        <v>285</v>
      </c>
      <c r="G16" s="67">
        <v>20</v>
      </c>
      <c r="H16" s="139" t="s">
        <v>220</v>
      </c>
      <c r="I16" s="50" t="s">
        <v>21</v>
      </c>
      <c r="J16" s="142" t="s">
        <v>221</v>
      </c>
      <c r="K16" s="52" t="s">
        <v>285</v>
      </c>
      <c r="L16" s="53">
        <v>21</v>
      </c>
      <c r="M16" s="142" t="s">
        <v>14</v>
      </c>
      <c r="N16" s="50" t="s">
        <v>21</v>
      </c>
      <c r="O16" s="146" t="s">
        <v>15</v>
      </c>
      <c r="P16" s="55" t="s">
        <v>285</v>
      </c>
      <c r="Q16" s="136"/>
    </row>
    <row r="17" spans="1:17" ht="29.25" customHeight="1">
      <c r="A17" s="114">
        <v>0.6875</v>
      </c>
      <c r="B17" s="56" t="s">
        <v>113</v>
      </c>
      <c r="C17" s="140" t="s">
        <v>42</v>
      </c>
      <c r="D17" s="58" t="s">
        <v>21</v>
      </c>
      <c r="E17" s="143" t="s">
        <v>43</v>
      </c>
      <c r="F17" s="131"/>
      <c r="G17" s="61" t="s">
        <v>124</v>
      </c>
      <c r="H17" s="143" t="s">
        <v>44</v>
      </c>
      <c r="I17" s="58" t="s">
        <v>21</v>
      </c>
      <c r="J17" s="143" t="s">
        <v>227</v>
      </c>
      <c r="K17" s="60"/>
      <c r="L17" s="65" t="s">
        <v>137</v>
      </c>
      <c r="M17" s="143" t="s">
        <v>73</v>
      </c>
      <c r="N17" s="58" t="s">
        <v>21</v>
      </c>
      <c r="O17" s="147" t="s">
        <v>84</v>
      </c>
      <c r="P17" s="64"/>
      <c r="Q17" s="207"/>
    </row>
    <row r="18" spans="1:17" ht="29.25" customHeight="1">
      <c r="A18" s="118">
        <v>0.69791666666666596</v>
      </c>
      <c r="B18" s="48">
        <v>22</v>
      </c>
      <c r="C18" s="139" t="s">
        <v>230</v>
      </c>
      <c r="D18" s="50" t="s">
        <v>21</v>
      </c>
      <c r="E18" s="142" t="s">
        <v>231</v>
      </c>
      <c r="F18" s="130"/>
      <c r="G18" s="67">
        <v>23</v>
      </c>
      <c r="H18" s="142" t="s">
        <v>232</v>
      </c>
      <c r="I18" s="50" t="s">
        <v>21</v>
      </c>
      <c r="J18" s="142" t="s">
        <v>233</v>
      </c>
      <c r="K18" s="52"/>
      <c r="L18" s="53">
        <v>24</v>
      </c>
      <c r="M18" s="142" t="s">
        <v>40</v>
      </c>
      <c r="N18" s="50" t="s">
        <v>21</v>
      </c>
      <c r="O18" s="146" t="s">
        <v>41</v>
      </c>
      <c r="P18" s="55"/>
      <c r="Q18" s="207"/>
    </row>
    <row r="19" spans="1:17" ht="29.25" customHeight="1">
      <c r="A19" s="114">
        <v>0.70833333333333304</v>
      </c>
      <c r="B19" s="56" t="s">
        <v>131</v>
      </c>
      <c r="C19" s="140" t="s">
        <v>45</v>
      </c>
      <c r="D19" s="58" t="s">
        <v>21</v>
      </c>
      <c r="E19" s="144" t="s">
        <v>46</v>
      </c>
      <c r="F19" s="131"/>
      <c r="G19" s="61" t="s">
        <v>136</v>
      </c>
      <c r="H19" s="143" t="s">
        <v>238</v>
      </c>
      <c r="I19" s="58" t="s">
        <v>21</v>
      </c>
      <c r="J19" s="143" t="s">
        <v>239</v>
      </c>
      <c r="K19" s="60"/>
      <c r="L19" s="61" t="s">
        <v>144</v>
      </c>
      <c r="M19" s="143" t="s">
        <v>85</v>
      </c>
      <c r="N19" s="58" t="s">
        <v>21</v>
      </c>
      <c r="O19" s="147" t="s">
        <v>241</v>
      </c>
      <c r="P19" s="64"/>
      <c r="Q19" s="207"/>
    </row>
    <row r="20" spans="1:17" ht="29.25" customHeight="1">
      <c r="A20" s="118">
        <v>0.718749999999999</v>
      </c>
      <c r="B20" s="48">
        <v>25</v>
      </c>
      <c r="C20" s="139" t="s">
        <v>242</v>
      </c>
      <c r="D20" s="50" t="s">
        <v>21</v>
      </c>
      <c r="E20" s="142" t="s">
        <v>243</v>
      </c>
      <c r="F20" s="130"/>
      <c r="G20" s="67">
        <v>26</v>
      </c>
      <c r="H20" s="139" t="s">
        <v>220</v>
      </c>
      <c r="I20" s="50" t="s">
        <v>21</v>
      </c>
      <c r="J20" s="142" t="s">
        <v>244</v>
      </c>
      <c r="K20" s="52"/>
      <c r="L20" s="53">
        <v>27</v>
      </c>
      <c r="M20" s="142" t="s">
        <v>14</v>
      </c>
      <c r="N20" s="50" t="s">
        <v>21</v>
      </c>
      <c r="O20" s="146" t="s">
        <v>13</v>
      </c>
      <c r="P20" s="55"/>
      <c r="Q20" s="207"/>
    </row>
    <row r="21" spans="1:17" ht="29.25" customHeight="1">
      <c r="A21" s="114">
        <v>0.72916666666666596</v>
      </c>
      <c r="B21" s="56" t="s">
        <v>114</v>
      </c>
      <c r="C21" s="140" t="s">
        <v>42</v>
      </c>
      <c r="D21" s="58" t="s">
        <v>21</v>
      </c>
      <c r="E21" s="143" t="s">
        <v>44</v>
      </c>
      <c r="F21" s="131"/>
      <c r="G21" s="61" t="s">
        <v>120</v>
      </c>
      <c r="H21" s="143" t="s">
        <v>43</v>
      </c>
      <c r="I21" s="58" t="s">
        <v>21</v>
      </c>
      <c r="J21" s="143" t="s">
        <v>227</v>
      </c>
      <c r="K21" s="60"/>
      <c r="L21" s="65" t="s">
        <v>140</v>
      </c>
      <c r="M21" s="143" t="s">
        <v>73</v>
      </c>
      <c r="N21" s="58" t="s">
        <v>21</v>
      </c>
      <c r="O21" s="147" t="s">
        <v>86</v>
      </c>
      <c r="P21" s="64"/>
    </row>
    <row r="22" spans="1:17" ht="29.25" customHeight="1">
      <c r="A22" s="118">
        <v>0.73958333333333304</v>
      </c>
      <c r="B22" s="48">
        <v>28</v>
      </c>
      <c r="C22" s="139" t="s">
        <v>247</v>
      </c>
      <c r="D22" s="50" t="s">
        <v>21</v>
      </c>
      <c r="E22" s="142" t="s">
        <v>230</v>
      </c>
      <c r="F22" s="130"/>
      <c r="G22" s="67">
        <v>29</v>
      </c>
      <c r="H22" s="139" t="s">
        <v>248</v>
      </c>
      <c r="I22" s="50" t="s">
        <v>21</v>
      </c>
      <c r="J22" s="142" t="s">
        <v>232</v>
      </c>
      <c r="K22" s="52"/>
      <c r="L22" s="53">
        <v>30</v>
      </c>
      <c r="M22" s="142" t="s">
        <v>39</v>
      </c>
      <c r="N22" s="50" t="s">
        <v>21</v>
      </c>
      <c r="O22" s="146" t="s">
        <v>232</v>
      </c>
      <c r="P22" s="55"/>
    </row>
    <row r="23" spans="1:17" ht="29.25" customHeight="1" thickBot="1">
      <c r="A23" s="114">
        <v>0.749999999999999</v>
      </c>
      <c r="B23" s="119" t="s">
        <v>132</v>
      </c>
      <c r="C23" s="141" t="s">
        <v>45</v>
      </c>
      <c r="D23" s="121" t="s">
        <v>21</v>
      </c>
      <c r="E23" s="145" t="s">
        <v>238</v>
      </c>
      <c r="F23" s="133"/>
      <c r="G23" s="129" t="s">
        <v>135</v>
      </c>
      <c r="H23" s="145" t="s">
        <v>46</v>
      </c>
      <c r="I23" s="121" t="s">
        <v>21</v>
      </c>
      <c r="J23" s="145" t="s">
        <v>239</v>
      </c>
      <c r="K23" s="123"/>
      <c r="L23" s="124" t="s">
        <v>141</v>
      </c>
      <c r="M23" s="145" t="s">
        <v>84</v>
      </c>
      <c r="N23" s="121" t="s">
        <v>21</v>
      </c>
      <c r="O23" s="148" t="s">
        <v>85</v>
      </c>
      <c r="P23" s="126"/>
    </row>
    <row r="24" spans="1:17" ht="29.25" customHeight="1">
      <c r="A24" s="208" t="s">
        <v>52</v>
      </c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</row>
  </sheetData>
  <mergeCells count="11">
    <mergeCell ref="L14:P14"/>
    <mergeCell ref="L15:P15"/>
    <mergeCell ref="Q17:Q18"/>
    <mergeCell ref="Q19:Q20"/>
    <mergeCell ref="A24:P24"/>
    <mergeCell ref="B4:P4"/>
    <mergeCell ref="A1:P1"/>
    <mergeCell ref="A2:P2"/>
    <mergeCell ref="C3:E3"/>
    <mergeCell ref="H3:J3"/>
    <mergeCell ref="M3:O3"/>
  </mergeCells>
  <phoneticPr fontId="3"/>
  <pageMargins left="0.77" right="0.31496062992125984" top="0.35433070866141736" bottom="0.35433070866141736" header="0.31496062992125984" footer="0.31496062992125984"/>
  <pageSetup paperSize="8" scale="1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view="pageBreakPreview" zoomScale="70" zoomScaleNormal="85" zoomScaleSheetLayoutView="70" zoomScalePageLayoutView="85" workbookViewId="0">
      <selection activeCell="P5" sqref="P5:P17"/>
    </sheetView>
  </sheetViews>
  <sheetFormatPr defaultColWidth="12.625" defaultRowHeight="30.75" customHeight="1"/>
  <cols>
    <col min="1" max="1" width="16.625" style="68" customWidth="1"/>
    <col min="2" max="2" width="5.625" style="44" customWidth="1"/>
    <col min="3" max="3" width="13.5" style="44" customWidth="1"/>
    <col min="4" max="4" width="3.125" style="44" customWidth="1"/>
    <col min="5" max="5" width="13.5" style="44" customWidth="1"/>
    <col min="6" max="6" width="10" style="44" customWidth="1"/>
    <col min="7" max="7" width="5.625" style="44" customWidth="1"/>
    <col min="8" max="8" width="13.5" style="44" customWidth="1"/>
    <col min="9" max="9" width="3.125" style="44" customWidth="1"/>
    <col min="10" max="10" width="13.5" style="44" customWidth="1"/>
    <col min="11" max="11" width="10" style="44" customWidth="1"/>
    <col min="12" max="12" width="5.625" style="44" customWidth="1"/>
    <col min="13" max="13" width="13.5" style="44" customWidth="1"/>
    <col min="14" max="14" width="3.125" style="44" customWidth="1"/>
    <col min="15" max="15" width="13.5" style="44" customWidth="1"/>
    <col min="16" max="16" width="10" style="44" customWidth="1"/>
    <col min="17" max="16384" width="12.625" style="44"/>
  </cols>
  <sheetData>
    <row r="1" spans="1:17" ht="37.5" customHeight="1">
      <c r="A1" s="218" t="s">
        <v>47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</row>
    <row r="2" spans="1:17" ht="25.5" customHeight="1" thickBot="1">
      <c r="A2" s="200">
        <f>DATE(2019,6,9)</f>
        <v>43625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</row>
    <row r="3" spans="1:17" ht="30.75" customHeight="1" thickBot="1">
      <c r="A3" s="69" t="s">
        <v>16</v>
      </c>
      <c r="B3" s="45" t="s">
        <v>22</v>
      </c>
      <c r="C3" s="219" t="s">
        <v>17</v>
      </c>
      <c r="D3" s="219"/>
      <c r="E3" s="220"/>
      <c r="F3" s="90" t="s">
        <v>18</v>
      </c>
      <c r="G3" s="109" t="s">
        <v>22</v>
      </c>
      <c r="H3" s="221" t="s">
        <v>19</v>
      </c>
      <c r="I3" s="219"/>
      <c r="J3" s="220"/>
      <c r="K3" s="90" t="s">
        <v>18</v>
      </c>
      <c r="L3" s="109" t="s">
        <v>22</v>
      </c>
      <c r="M3" s="221" t="s">
        <v>20</v>
      </c>
      <c r="N3" s="219"/>
      <c r="O3" s="220"/>
      <c r="P3" s="91" t="s">
        <v>18</v>
      </c>
    </row>
    <row r="4" spans="1:17" ht="30.75" customHeight="1">
      <c r="A4" s="70">
        <v>0.375</v>
      </c>
      <c r="B4" s="71">
        <v>28</v>
      </c>
      <c r="C4" s="149" t="s">
        <v>250</v>
      </c>
      <c r="D4" s="92" t="s">
        <v>23</v>
      </c>
      <c r="E4" s="154" t="s">
        <v>251</v>
      </c>
      <c r="F4" s="93"/>
      <c r="G4" s="72">
        <v>29</v>
      </c>
      <c r="H4" s="149" t="s">
        <v>252</v>
      </c>
      <c r="I4" s="92" t="s">
        <v>23</v>
      </c>
      <c r="J4" s="154" t="s">
        <v>253</v>
      </c>
      <c r="K4" s="93"/>
      <c r="L4" s="72">
        <v>30</v>
      </c>
      <c r="M4" s="149" t="s">
        <v>254</v>
      </c>
      <c r="N4" s="92" t="s">
        <v>23</v>
      </c>
      <c r="O4" s="154" t="s">
        <v>255</v>
      </c>
      <c r="P4" s="94"/>
      <c r="Q4" s="73"/>
    </row>
    <row r="5" spans="1:17" ht="30.75" customHeight="1" thickBot="1">
      <c r="A5" s="74">
        <v>0.38541666666666669</v>
      </c>
      <c r="B5" s="75" t="s">
        <v>170</v>
      </c>
      <c r="C5" s="150" t="s">
        <v>256</v>
      </c>
      <c r="D5" s="95" t="s">
        <v>23</v>
      </c>
      <c r="E5" s="155" t="s">
        <v>257</v>
      </c>
      <c r="F5" s="96"/>
      <c r="G5" s="75" t="s">
        <v>171</v>
      </c>
      <c r="H5" s="150" t="s">
        <v>258</v>
      </c>
      <c r="I5" s="95" t="s">
        <v>23</v>
      </c>
      <c r="J5" s="155" t="s">
        <v>259</v>
      </c>
      <c r="K5" s="96"/>
      <c r="L5" s="76" t="s">
        <v>172</v>
      </c>
      <c r="M5" s="150" t="s">
        <v>260</v>
      </c>
      <c r="N5" s="95" t="s">
        <v>23</v>
      </c>
      <c r="O5" s="155" t="s">
        <v>261</v>
      </c>
      <c r="P5" s="97"/>
      <c r="Q5" s="136"/>
    </row>
    <row r="6" spans="1:17" ht="30.75" customHeight="1">
      <c r="A6" s="70">
        <v>0.39583333333333298</v>
      </c>
      <c r="B6" s="71">
        <v>31</v>
      </c>
      <c r="C6" s="149" t="s">
        <v>262</v>
      </c>
      <c r="D6" s="92" t="s">
        <v>23</v>
      </c>
      <c r="E6" s="154" t="s">
        <v>263</v>
      </c>
      <c r="F6" s="93"/>
      <c r="G6" s="72">
        <v>32</v>
      </c>
      <c r="H6" s="149" t="s">
        <v>264</v>
      </c>
      <c r="I6" s="92" t="s">
        <v>23</v>
      </c>
      <c r="J6" s="154" t="s">
        <v>271</v>
      </c>
      <c r="K6" s="93"/>
      <c r="L6" s="72">
        <v>33</v>
      </c>
      <c r="M6" s="149" t="s">
        <v>272</v>
      </c>
      <c r="N6" s="92" t="s">
        <v>23</v>
      </c>
      <c r="O6" s="154" t="s">
        <v>273</v>
      </c>
      <c r="P6" s="94"/>
      <c r="Q6" s="136"/>
    </row>
    <row r="7" spans="1:17" ht="30.75" customHeight="1" thickBot="1">
      <c r="A7" s="74">
        <v>0.40625</v>
      </c>
      <c r="B7" s="75" t="s">
        <v>173</v>
      </c>
      <c r="C7" s="150" t="s">
        <v>265</v>
      </c>
      <c r="D7" s="95" t="s">
        <v>23</v>
      </c>
      <c r="E7" s="155" t="s">
        <v>266</v>
      </c>
      <c r="F7" s="96"/>
      <c r="G7" s="75" t="s">
        <v>174</v>
      </c>
      <c r="H7" s="150" t="s">
        <v>267</v>
      </c>
      <c r="I7" s="95" t="s">
        <v>23</v>
      </c>
      <c r="J7" s="155" t="s">
        <v>268</v>
      </c>
      <c r="K7" s="96"/>
      <c r="L7" s="76" t="s">
        <v>175</v>
      </c>
      <c r="M7" s="150" t="s">
        <v>269</v>
      </c>
      <c r="N7" s="95" t="s">
        <v>23</v>
      </c>
      <c r="O7" s="155" t="s">
        <v>270</v>
      </c>
      <c r="P7" s="97"/>
      <c r="Q7" s="136"/>
    </row>
    <row r="8" spans="1:17" ht="30.75" customHeight="1">
      <c r="A8" s="70">
        <v>0.41666666666666702</v>
      </c>
      <c r="B8" s="71">
        <v>34</v>
      </c>
      <c r="C8" s="149" t="s">
        <v>274</v>
      </c>
      <c r="D8" s="92" t="s">
        <v>23</v>
      </c>
      <c r="E8" s="154" t="s">
        <v>250</v>
      </c>
      <c r="F8" s="93"/>
      <c r="G8" s="72">
        <v>35</v>
      </c>
      <c r="H8" s="149" t="s">
        <v>275</v>
      </c>
      <c r="I8" s="92" t="s">
        <v>23</v>
      </c>
      <c r="J8" s="154" t="s">
        <v>252</v>
      </c>
      <c r="K8" s="93"/>
      <c r="L8" s="72">
        <v>36</v>
      </c>
      <c r="M8" s="149" t="s">
        <v>276</v>
      </c>
      <c r="N8" s="92" t="s">
        <v>23</v>
      </c>
      <c r="O8" s="154" t="s">
        <v>254</v>
      </c>
      <c r="P8" s="94"/>
      <c r="Q8" s="136"/>
    </row>
    <row r="9" spans="1:17" ht="30.75" customHeight="1" thickBot="1">
      <c r="A9" s="78">
        <v>0.42708333333333298</v>
      </c>
      <c r="B9" s="79">
        <v>37</v>
      </c>
      <c r="C9" s="151" t="s">
        <v>277</v>
      </c>
      <c r="D9" s="98" t="s">
        <v>23</v>
      </c>
      <c r="E9" s="156" t="s">
        <v>263</v>
      </c>
      <c r="F9" s="99"/>
      <c r="G9" s="79">
        <v>38</v>
      </c>
      <c r="H9" s="151" t="s">
        <v>278</v>
      </c>
      <c r="I9" s="98" t="s">
        <v>23</v>
      </c>
      <c r="J9" s="156" t="s">
        <v>271</v>
      </c>
      <c r="K9" s="99"/>
      <c r="L9" s="80">
        <v>39</v>
      </c>
      <c r="M9" s="151" t="s">
        <v>279</v>
      </c>
      <c r="N9" s="98" t="s">
        <v>23</v>
      </c>
      <c r="O9" s="156" t="s">
        <v>273</v>
      </c>
      <c r="P9" s="100"/>
      <c r="Q9" s="136"/>
    </row>
    <row r="10" spans="1:17" ht="30.75" customHeight="1">
      <c r="A10" s="81">
        <v>0.4375</v>
      </c>
      <c r="B10" s="82" t="s">
        <v>176</v>
      </c>
      <c r="C10" s="152" t="s">
        <v>256</v>
      </c>
      <c r="D10" s="101" t="s">
        <v>23</v>
      </c>
      <c r="E10" s="157" t="s">
        <v>267</v>
      </c>
      <c r="F10" s="102"/>
      <c r="G10" s="83" t="s">
        <v>177</v>
      </c>
      <c r="H10" s="152" t="s">
        <v>259</v>
      </c>
      <c r="I10" s="101" t="s">
        <v>23</v>
      </c>
      <c r="J10" s="157" t="s">
        <v>266</v>
      </c>
      <c r="K10" s="102"/>
      <c r="L10" s="83" t="s">
        <v>178</v>
      </c>
      <c r="M10" s="152" t="s">
        <v>280</v>
      </c>
      <c r="N10" s="101" t="s">
        <v>23</v>
      </c>
      <c r="O10" s="157" t="s">
        <v>260</v>
      </c>
      <c r="P10" s="103"/>
      <c r="Q10" s="136"/>
    </row>
    <row r="11" spans="1:17" ht="30.75" customHeight="1" thickBot="1">
      <c r="A11" s="78">
        <v>0.44791666666666702</v>
      </c>
      <c r="B11" s="79">
        <v>40</v>
      </c>
      <c r="C11" s="151" t="s">
        <v>274</v>
      </c>
      <c r="D11" s="98" t="s">
        <v>23</v>
      </c>
      <c r="E11" s="156" t="s">
        <v>251</v>
      </c>
      <c r="F11" s="99"/>
      <c r="G11" s="79">
        <v>41</v>
      </c>
      <c r="H11" s="151" t="s">
        <v>275</v>
      </c>
      <c r="I11" s="98" t="s">
        <v>23</v>
      </c>
      <c r="J11" s="156" t="s">
        <v>253</v>
      </c>
      <c r="K11" s="99"/>
      <c r="L11" s="80">
        <v>42</v>
      </c>
      <c r="M11" s="151" t="s">
        <v>276</v>
      </c>
      <c r="N11" s="98" t="s">
        <v>23</v>
      </c>
      <c r="O11" s="156" t="s">
        <v>255</v>
      </c>
      <c r="P11" s="100"/>
      <c r="Q11" s="136"/>
    </row>
    <row r="12" spans="1:17" ht="30.75" customHeight="1">
      <c r="A12" s="81">
        <v>0.45833333333333298</v>
      </c>
      <c r="B12" s="82" t="s">
        <v>179</v>
      </c>
      <c r="C12" s="152" t="s">
        <v>258</v>
      </c>
      <c r="D12" s="101" t="s">
        <v>23</v>
      </c>
      <c r="E12" s="157" t="s">
        <v>268</v>
      </c>
      <c r="F12" s="102"/>
      <c r="G12" s="83" t="s">
        <v>180</v>
      </c>
      <c r="H12" s="152" t="s">
        <v>257</v>
      </c>
      <c r="I12" s="101" t="s">
        <v>23</v>
      </c>
      <c r="J12" s="157" t="s">
        <v>259</v>
      </c>
      <c r="K12" s="102"/>
      <c r="L12" s="83" t="s">
        <v>181</v>
      </c>
      <c r="M12" s="152" t="s">
        <v>270</v>
      </c>
      <c r="N12" s="101" t="s">
        <v>23</v>
      </c>
      <c r="O12" s="157" t="s">
        <v>260</v>
      </c>
      <c r="P12" s="103"/>
      <c r="Q12" s="136"/>
    </row>
    <row r="13" spans="1:17" ht="30.75" customHeight="1" thickBot="1">
      <c r="A13" s="78">
        <v>0.46875</v>
      </c>
      <c r="B13" s="79">
        <v>43</v>
      </c>
      <c r="C13" s="151" t="s">
        <v>262</v>
      </c>
      <c r="D13" s="98" t="s">
        <v>23</v>
      </c>
      <c r="E13" s="156" t="s">
        <v>277</v>
      </c>
      <c r="F13" s="99"/>
      <c r="G13" s="79">
        <v>44</v>
      </c>
      <c r="H13" s="151" t="s">
        <v>264</v>
      </c>
      <c r="I13" s="98" t="s">
        <v>23</v>
      </c>
      <c r="J13" s="156" t="s">
        <v>278</v>
      </c>
      <c r="K13" s="99"/>
      <c r="L13" s="80">
        <v>45</v>
      </c>
      <c r="M13" s="151" t="s">
        <v>272</v>
      </c>
      <c r="N13" s="98" t="s">
        <v>23</v>
      </c>
      <c r="O13" s="156" t="s">
        <v>279</v>
      </c>
      <c r="P13" s="100"/>
      <c r="Q13" s="73"/>
    </row>
    <row r="14" spans="1:17" ht="30.75" customHeight="1">
      <c r="A14" s="81">
        <v>0.47916666666666702</v>
      </c>
      <c r="B14" s="82" t="s">
        <v>182</v>
      </c>
      <c r="C14" s="152" t="s">
        <v>256</v>
      </c>
      <c r="D14" s="101" t="s">
        <v>23</v>
      </c>
      <c r="E14" s="157" t="s">
        <v>268</v>
      </c>
      <c r="F14" s="102"/>
      <c r="G14" s="83" t="s">
        <v>183</v>
      </c>
      <c r="H14" s="152" t="s">
        <v>258</v>
      </c>
      <c r="I14" s="101" t="s">
        <v>23</v>
      </c>
      <c r="J14" s="157" t="s">
        <v>266</v>
      </c>
      <c r="K14" s="102"/>
      <c r="L14" s="83" t="s">
        <v>184</v>
      </c>
      <c r="M14" s="152" t="s">
        <v>269</v>
      </c>
      <c r="N14" s="101" t="s">
        <v>23</v>
      </c>
      <c r="O14" s="157" t="s">
        <v>260</v>
      </c>
      <c r="P14" s="103"/>
      <c r="Q14" s="73"/>
    </row>
    <row r="15" spans="1:17" ht="30.75" customHeight="1" thickBot="1">
      <c r="A15" s="78">
        <v>0.48958333333333398</v>
      </c>
      <c r="B15" s="79">
        <v>46</v>
      </c>
      <c r="C15" s="151" t="s">
        <v>250</v>
      </c>
      <c r="D15" s="98" t="s">
        <v>23</v>
      </c>
      <c r="E15" s="156" t="s">
        <v>263</v>
      </c>
      <c r="F15" s="99"/>
      <c r="G15" s="79">
        <v>47</v>
      </c>
      <c r="H15" s="151" t="s">
        <v>252</v>
      </c>
      <c r="I15" s="98" t="s">
        <v>23</v>
      </c>
      <c r="J15" s="156" t="s">
        <v>271</v>
      </c>
      <c r="K15" s="99"/>
      <c r="L15" s="80">
        <v>48</v>
      </c>
      <c r="M15" s="151" t="s">
        <v>254</v>
      </c>
      <c r="N15" s="98" t="s">
        <v>23</v>
      </c>
      <c r="O15" s="156" t="s">
        <v>273</v>
      </c>
      <c r="P15" s="100"/>
      <c r="Q15" s="73"/>
    </row>
    <row r="16" spans="1:17" ht="30.75" customHeight="1">
      <c r="A16" s="81">
        <v>0.5</v>
      </c>
      <c r="B16" s="82" t="s">
        <v>185</v>
      </c>
      <c r="C16" s="152" t="s">
        <v>265</v>
      </c>
      <c r="D16" s="101" t="s">
        <v>23</v>
      </c>
      <c r="E16" s="157" t="s">
        <v>259</v>
      </c>
      <c r="F16" s="102"/>
      <c r="G16" s="83" t="s">
        <v>186</v>
      </c>
      <c r="H16" s="152" t="s">
        <v>257</v>
      </c>
      <c r="I16" s="101" t="s">
        <v>23</v>
      </c>
      <c r="J16" s="157" t="s">
        <v>267</v>
      </c>
      <c r="K16" s="102"/>
      <c r="L16" s="83" t="s">
        <v>187</v>
      </c>
      <c r="M16" s="152" t="s">
        <v>280</v>
      </c>
      <c r="N16" s="101" t="s">
        <v>23</v>
      </c>
      <c r="O16" s="157" t="s">
        <v>261</v>
      </c>
      <c r="P16" s="103"/>
    </row>
    <row r="17" spans="1:16" ht="30.75" customHeight="1" thickBot="1">
      <c r="A17" s="78">
        <v>0.51041666666666696</v>
      </c>
      <c r="B17" s="79">
        <v>49</v>
      </c>
      <c r="C17" s="151" t="s">
        <v>277</v>
      </c>
      <c r="D17" s="98" t="s">
        <v>23</v>
      </c>
      <c r="E17" s="156" t="s">
        <v>251</v>
      </c>
      <c r="F17" s="99"/>
      <c r="G17" s="79">
        <v>50</v>
      </c>
      <c r="H17" s="151" t="s">
        <v>278</v>
      </c>
      <c r="I17" s="98" t="s">
        <v>23</v>
      </c>
      <c r="J17" s="156" t="s">
        <v>253</v>
      </c>
      <c r="K17" s="99"/>
      <c r="L17" s="80">
        <v>51</v>
      </c>
      <c r="M17" s="151" t="s">
        <v>279</v>
      </c>
      <c r="N17" s="98" t="s">
        <v>23</v>
      </c>
      <c r="O17" s="156" t="s">
        <v>255</v>
      </c>
      <c r="P17" s="100"/>
    </row>
    <row r="18" spans="1:16" ht="30.75" customHeight="1">
      <c r="A18" s="81">
        <v>0.52083333333333404</v>
      </c>
      <c r="B18" s="82" t="s">
        <v>188</v>
      </c>
      <c r="C18" s="152" t="s">
        <v>256</v>
      </c>
      <c r="D18" s="101" t="s">
        <v>23</v>
      </c>
      <c r="E18" s="157" t="s">
        <v>266</v>
      </c>
      <c r="F18" s="102"/>
      <c r="G18" s="83" t="s">
        <v>189</v>
      </c>
      <c r="H18" s="152" t="s">
        <v>258</v>
      </c>
      <c r="I18" s="101" t="s">
        <v>23</v>
      </c>
      <c r="J18" s="157" t="s">
        <v>265</v>
      </c>
      <c r="K18" s="102"/>
      <c r="L18" s="222"/>
      <c r="M18" s="223"/>
      <c r="N18" s="223"/>
      <c r="O18" s="223"/>
      <c r="P18" s="224"/>
    </row>
    <row r="19" spans="1:16" ht="30.75" customHeight="1" thickBot="1">
      <c r="A19" s="78">
        <v>0.531250000000001</v>
      </c>
      <c r="B19" s="79">
        <v>52</v>
      </c>
      <c r="C19" s="151" t="s">
        <v>262</v>
      </c>
      <c r="D19" s="98" t="s">
        <v>23</v>
      </c>
      <c r="E19" s="156" t="s">
        <v>250</v>
      </c>
      <c r="F19" s="99"/>
      <c r="G19" s="79">
        <v>53</v>
      </c>
      <c r="H19" s="151" t="s">
        <v>264</v>
      </c>
      <c r="I19" s="98" t="s">
        <v>23</v>
      </c>
      <c r="J19" s="156" t="s">
        <v>252</v>
      </c>
      <c r="K19" s="99"/>
      <c r="L19" s="80">
        <v>54</v>
      </c>
      <c r="M19" s="151" t="s">
        <v>276</v>
      </c>
      <c r="N19" s="98" t="s">
        <v>23</v>
      </c>
      <c r="O19" s="156" t="s">
        <v>254</v>
      </c>
      <c r="P19" s="100"/>
    </row>
    <row r="20" spans="1:16" ht="30.75" customHeight="1" thickBot="1">
      <c r="A20" s="84">
        <v>0.54166666666666796</v>
      </c>
      <c r="B20" s="85" t="s">
        <v>190</v>
      </c>
      <c r="C20" s="153" t="s">
        <v>257</v>
      </c>
      <c r="D20" s="104" t="s">
        <v>23</v>
      </c>
      <c r="E20" s="158" t="s">
        <v>268</v>
      </c>
      <c r="F20" s="105"/>
      <c r="G20" s="86" t="s">
        <v>191</v>
      </c>
      <c r="H20" s="153" t="s">
        <v>265</v>
      </c>
      <c r="I20" s="104" t="s">
        <v>23</v>
      </c>
      <c r="J20" s="158" t="s">
        <v>267</v>
      </c>
      <c r="K20" s="105"/>
      <c r="L20" s="210"/>
      <c r="M20" s="211"/>
      <c r="N20" s="211"/>
      <c r="O20" s="211"/>
      <c r="P20" s="212"/>
    </row>
    <row r="21" spans="1:16" ht="30.75" customHeight="1" thickBot="1">
      <c r="A21" s="87">
        <v>0.57291666666666663</v>
      </c>
      <c r="B21" s="213" t="s">
        <v>192</v>
      </c>
      <c r="C21" s="214"/>
      <c r="D21" s="214"/>
      <c r="E21" s="214"/>
      <c r="F21" s="215"/>
      <c r="G21" s="88"/>
      <c r="H21" s="88"/>
      <c r="I21" s="88"/>
      <c r="J21" s="88"/>
      <c r="K21" s="161"/>
      <c r="L21" s="88"/>
      <c r="M21" s="88"/>
      <c r="N21" s="88"/>
      <c r="O21" s="88"/>
      <c r="P21" s="162"/>
    </row>
    <row r="22" spans="1:16" ht="30.75" customHeight="1">
      <c r="A22" s="216" t="s">
        <v>52</v>
      </c>
      <c r="B22" s="216"/>
      <c r="C22" s="216"/>
      <c r="D22" s="216"/>
      <c r="E22" s="216"/>
      <c r="F22" s="217"/>
      <c r="G22" s="216"/>
      <c r="H22" s="216"/>
      <c r="I22" s="216"/>
      <c r="J22" s="216"/>
      <c r="K22" s="217"/>
      <c r="L22" s="216"/>
      <c r="M22" s="216"/>
      <c r="N22" s="216"/>
      <c r="O22" s="216"/>
      <c r="P22" s="217"/>
    </row>
    <row r="23" spans="1:16" ht="30.75" customHeight="1">
      <c r="F23" s="160"/>
      <c r="K23" s="160"/>
      <c r="P23" s="160"/>
    </row>
  </sheetData>
  <mergeCells count="9">
    <mergeCell ref="L20:P20"/>
    <mergeCell ref="B21:F21"/>
    <mergeCell ref="A22:P22"/>
    <mergeCell ref="A1:P1"/>
    <mergeCell ref="A2:P2"/>
    <mergeCell ref="C3:E3"/>
    <mergeCell ref="H3:J3"/>
    <mergeCell ref="M3:O3"/>
    <mergeCell ref="L18:P18"/>
  </mergeCells>
  <phoneticPr fontId="3"/>
  <pageMargins left="0.39370078740157483" right="0.27559055118110237" top="0.35433070866141736" bottom="0.2" header="0.31496062992125984" footer="0.21"/>
  <pageSetup paperSize="8" scale="12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view="pageBreakPreview" topLeftCell="A7" zoomScale="85" zoomScaleNormal="85" zoomScaleSheetLayoutView="85" zoomScalePageLayoutView="85" workbookViewId="0">
      <selection activeCell="C17" sqref="C17:O17"/>
    </sheetView>
  </sheetViews>
  <sheetFormatPr defaultColWidth="12.625" defaultRowHeight="29.25" customHeight="1"/>
  <cols>
    <col min="1" max="1" width="15.75" style="68" customWidth="1"/>
    <col min="2" max="2" width="5.75" style="44" customWidth="1"/>
    <col min="3" max="3" width="13.375" style="44" customWidth="1"/>
    <col min="4" max="4" width="3.125" style="44" customWidth="1"/>
    <col min="5" max="5" width="13.375" style="44" customWidth="1"/>
    <col min="6" max="6" width="12.25" style="44" customWidth="1"/>
    <col min="7" max="7" width="5.75" style="44" customWidth="1"/>
    <col min="8" max="8" width="13.375" style="44" customWidth="1"/>
    <col min="9" max="9" width="3.125" style="44" customWidth="1"/>
    <col min="10" max="10" width="13.375" style="44" customWidth="1"/>
    <col min="11" max="11" width="12.25" style="44" customWidth="1"/>
    <col min="12" max="12" width="5.75" style="44" customWidth="1"/>
    <col min="13" max="13" width="13.375" style="44" customWidth="1"/>
    <col min="14" max="14" width="3.125" style="44" customWidth="1"/>
    <col min="15" max="15" width="13.375" style="44" customWidth="1"/>
    <col min="16" max="16" width="12.25" style="44" customWidth="1"/>
    <col min="17" max="16384" width="12.625" style="44"/>
  </cols>
  <sheetData>
    <row r="1" spans="1:17" ht="45" customHeight="1">
      <c r="A1" s="199" t="s">
        <v>47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17" ht="20.25" customHeight="1" thickBot="1">
      <c r="A2" s="200">
        <v>43624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</row>
    <row r="3" spans="1:17" ht="29.25" customHeight="1" thickBot="1">
      <c r="A3" s="69" t="s">
        <v>16</v>
      </c>
      <c r="B3" s="45" t="s">
        <v>22</v>
      </c>
      <c r="C3" s="201" t="s">
        <v>17</v>
      </c>
      <c r="D3" s="201"/>
      <c r="E3" s="202"/>
      <c r="F3" s="46" t="s">
        <v>18</v>
      </c>
      <c r="G3" s="45" t="s">
        <v>22</v>
      </c>
      <c r="H3" s="203" t="s">
        <v>19</v>
      </c>
      <c r="I3" s="201"/>
      <c r="J3" s="202"/>
      <c r="K3" s="47" t="s">
        <v>18</v>
      </c>
      <c r="L3" s="45" t="s">
        <v>22</v>
      </c>
      <c r="M3" s="203" t="s">
        <v>20</v>
      </c>
      <c r="N3" s="201"/>
      <c r="O3" s="202"/>
      <c r="P3" s="47" t="s">
        <v>18</v>
      </c>
    </row>
    <row r="4" spans="1:17" ht="29.25" customHeight="1">
      <c r="A4" s="117">
        <v>0.54166666666666663</v>
      </c>
      <c r="B4" s="196" t="s">
        <v>51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8"/>
    </row>
    <row r="5" spans="1:17" ht="29.25" customHeight="1">
      <c r="A5" s="118">
        <v>0.5625</v>
      </c>
      <c r="B5" s="48">
        <v>1</v>
      </c>
      <c r="C5" s="49" t="s">
        <v>194</v>
      </c>
      <c r="D5" s="50" t="s">
        <v>21</v>
      </c>
      <c r="E5" s="51" t="s">
        <v>196</v>
      </c>
      <c r="F5" s="130"/>
      <c r="G5" s="67">
        <v>2</v>
      </c>
      <c r="H5" s="51" t="s">
        <v>197</v>
      </c>
      <c r="I5" s="50" t="s">
        <v>21</v>
      </c>
      <c r="J5" s="51" t="s">
        <v>195</v>
      </c>
      <c r="K5" s="52"/>
      <c r="L5" s="53">
        <v>3</v>
      </c>
      <c r="M5" s="51" t="s">
        <v>198</v>
      </c>
      <c r="N5" s="50" t="s">
        <v>21</v>
      </c>
      <c r="O5" s="54" t="s">
        <v>199</v>
      </c>
      <c r="P5" s="55"/>
    </row>
    <row r="6" spans="1:17" ht="29.25" customHeight="1">
      <c r="A6" s="114">
        <v>0.57291666666666663</v>
      </c>
      <c r="B6" s="56" t="s">
        <v>147</v>
      </c>
      <c r="C6" s="57" t="s">
        <v>195</v>
      </c>
      <c r="D6" s="58" t="s">
        <v>21</v>
      </c>
      <c r="E6" s="59" t="s">
        <v>200</v>
      </c>
      <c r="F6" s="131"/>
      <c r="G6" s="61" t="s">
        <v>148</v>
      </c>
      <c r="H6" s="62" t="s">
        <v>199</v>
      </c>
      <c r="I6" s="58" t="s">
        <v>21</v>
      </c>
      <c r="J6" s="62" t="s">
        <v>201</v>
      </c>
      <c r="K6" s="60"/>
      <c r="L6" s="61" t="s">
        <v>149</v>
      </c>
      <c r="M6" s="62" t="s">
        <v>202</v>
      </c>
      <c r="N6" s="58" t="s">
        <v>21</v>
      </c>
      <c r="O6" s="63" t="s">
        <v>196</v>
      </c>
      <c r="P6" s="64"/>
    </row>
    <row r="7" spans="1:17" ht="29.25" customHeight="1">
      <c r="A7" s="118">
        <v>0.58333333333333304</v>
      </c>
      <c r="B7" s="48">
        <v>4</v>
      </c>
      <c r="C7" s="49" t="s">
        <v>203</v>
      </c>
      <c r="D7" s="50" t="s">
        <v>21</v>
      </c>
      <c r="E7" s="51" t="s">
        <v>204</v>
      </c>
      <c r="F7" s="130"/>
      <c r="G7" s="67">
        <v>5</v>
      </c>
      <c r="H7" s="49" t="s">
        <v>205</v>
      </c>
      <c r="I7" s="50" t="s">
        <v>21</v>
      </c>
      <c r="J7" s="51" t="s">
        <v>206</v>
      </c>
      <c r="K7" s="52"/>
      <c r="L7" s="53">
        <v>6</v>
      </c>
      <c r="M7" s="51" t="s">
        <v>207</v>
      </c>
      <c r="N7" s="50" t="s">
        <v>21</v>
      </c>
      <c r="O7" s="54" t="s">
        <v>208</v>
      </c>
      <c r="P7" s="55"/>
    </row>
    <row r="8" spans="1:17" ht="29.25" customHeight="1">
      <c r="A8" s="118">
        <v>0.59375</v>
      </c>
      <c r="B8" s="48">
        <v>7</v>
      </c>
      <c r="C8" s="49" t="s">
        <v>196</v>
      </c>
      <c r="D8" s="50" t="s">
        <v>21</v>
      </c>
      <c r="E8" s="51" t="s">
        <v>209</v>
      </c>
      <c r="F8" s="130"/>
      <c r="G8" s="67">
        <v>8</v>
      </c>
      <c r="H8" s="51" t="s">
        <v>195</v>
      </c>
      <c r="I8" s="50" t="s">
        <v>21</v>
      </c>
      <c r="J8" s="51" t="s">
        <v>210</v>
      </c>
      <c r="K8" s="52"/>
      <c r="L8" s="53">
        <v>9</v>
      </c>
      <c r="M8" s="51" t="s">
        <v>199</v>
      </c>
      <c r="N8" s="50" t="s">
        <v>21</v>
      </c>
      <c r="O8" s="54" t="s">
        <v>211</v>
      </c>
      <c r="P8" s="55"/>
    </row>
    <row r="9" spans="1:17" ht="29.25" customHeight="1">
      <c r="A9" s="114">
        <v>0.60416666666666696</v>
      </c>
      <c r="B9" s="56" t="s">
        <v>150</v>
      </c>
      <c r="C9" s="57" t="s">
        <v>205</v>
      </c>
      <c r="D9" s="58" t="s">
        <v>21</v>
      </c>
      <c r="E9" s="62" t="s">
        <v>212</v>
      </c>
      <c r="F9" s="131"/>
      <c r="G9" s="61" t="s">
        <v>151</v>
      </c>
      <c r="H9" s="62" t="s">
        <v>213</v>
      </c>
      <c r="I9" s="58" t="s">
        <v>21</v>
      </c>
      <c r="J9" s="62" t="s">
        <v>207</v>
      </c>
      <c r="K9" s="60"/>
      <c r="L9" s="65" t="s">
        <v>152</v>
      </c>
      <c r="M9" s="62" t="s">
        <v>200</v>
      </c>
      <c r="N9" s="58" t="s">
        <v>21</v>
      </c>
      <c r="O9" s="63" t="s">
        <v>214</v>
      </c>
      <c r="P9" s="64"/>
    </row>
    <row r="10" spans="1:17" ht="29.25" customHeight="1">
      <c r="A10" s="118">
        <v>0.61458333333333304</v>
      </c>
      <c r="B10" s="48">
        <v>10</v>
      </c>
      <c r="C10" s="49" t="s">
        <v>204</v>
      </c>
      <c r="D10" s="50" t="s">
        <v>21</v>
      </c>
      <c r="E10" s="66" t="s">
        <v>215</v>
      </c>
      <c r="F10" s="130"/>
      <c r="G10" s="67">
        <v>11</v>
      </c>
      <c r="H10" s="51" t="s">
        <v>206</v>
      </c>
      <c r="I10" s="50" t="s">
        <v>21</v>
      </c>
      <c r="J10" s="51" t="s">
        <v>201</v>
      </c>
      <c r="K10" s="52"/>
      <c r="L10" s="67">
        <v>12</v>
      </c>
      <c r="M10" s="51" t="s">
        <v>208</v>
      </c>
      <c r="N10" s="50" t="s">
        <v>21</v>
      </c>
      <c r="O10" s="54" t="s">
        <v>216</v>
      </c>
      <c r="P10" s="55"/>
    </row>
    <row r="11" spans="1:17" ht="29.25" customHeight="1">
      <c r="A11" s="118">
        <v>0.625</v>
      </c>
      <c r="B11" s="48">
        <v>13</v>
      </c>
      <c r="C11" s="49" t="s">
        <v>194</v>
      </c>
      <c r="D11" s="50" t="s">
        <v>21</v>
      </c>
      <c r="E11" s="51" t="s">
        <v>209</v>
      </c>
      <c r="F11" s="130"/>
      <c r="G11" s="67">
        <v>14</v>
      </c>
      <c r="H11" s="49" t="s">
        <v>197</v>
      </c>
      <c r="I11" s="50" t="s">
        <v>21</v>
      </c>
      <c r="J11" s="51" t="s">
        <v>210</v>
      </c>
      <c r="K11" s="52"/>
      <c r="L11" s="53">
        <v>15</v>
      </c>
      <c r="M11" s="51" t="s">
        <v>198</v>
      </c>
      <c r="N11" s="50" t="s">
        <v>21</v>
      </c>
      <c r="O11" s="54" t="s">
        <v>211</v>
      </c>
      <c r="P11" s="55"/>
    </row>
    <row r="12" spans="1:17" ht="29.25" customHeight="1">
      <c r="A12" s="114">
        <v>0.63541666666666596</v>
      </c>
      <c r="B12" s="127" t="s">
        <v>282</v>
      </c>
      <c r="C12" s="128" t="s">
        <v>283</v>
      </c>
      <c r="D12" s="116" t="s">
        <v>23</v>
      </c>
      <c r="E12" s="116" t="s">
        <v>284</v>
      </c>
      <c r="F12" s="132"/>
      <c r="G12" s="61" t="s">
        <v>153</v>
      </c>
      <c r="H12" s="57" t="s">
        <v>196</v>
      </c>
      <c r="I12" s="58" t="s">
        <v>21</v>
      </c>
      <c r="J12" s="62" t="s">
        <v>217</v>
      </c>
      <c r="K12" s="60"/>
      <c r="L12" s="65" t="s">
        <v>154</v>
      </c>
      <c r="M12" s="62" t="s">
        <v>212</v>
      </c>
      <c r="N12" s="58" t="s">
        <v>21</v>
      </c>
      <c r="O12" s="62" t="s">
        <v>281</v>
      </c>
      <c r="P12" s="64"/>
      <c r="Q12" s="77"/>
    </row>
    <row r="13" spans="1:17" ht="29.25" customHeight="1">
      <c r="A13" s="118">
        <v>0.64583333333333304</v>
      </c>
      <c r="B13" s="48">
        <v>16</v>
      </c>
      <c r="C13" s="49" t="s">
        <v>203</v>
      </c>
      <c r="D13" s="50" t="s">
        <v>21</v>
      </c>
      <c r="E13" s="51" t="s">
        <v>215</v>
      </c>
      <c r="F13" s="130"/>
      <c r="G13" s="67">
        <v>17</v>
      </c>
      <c r="H13" s="51" t="s">
        <v>205</v>
      </c>
      <c r="I13" s="50" t="s">
        <v>21</v>
      </c>
      <c r="J13" s="51" t="s">
        <v>201</v>
      </c>
      <c r="K13" s="52"/>
      <c r="L13" s="53">
        <v>18</v>
      </c>
      <c r="M13" s="51" t="s">
        <v>207</v>
      </c>
      <c r="N13" s="50" t="s">
        <v>21</v>
      </c>
      <c r="O13" s="54" t="s">
        <v>216</v>
      </c>
      <c r="P13" s="55"/>
    </row>
    <row r="14" spans="1:17" ht="29.25" customHeight="1">
      <c r="A14" s="114">
        <v>0.65625</v>
      </c>
      <c r="B14" s="56" t="s">
        <v>155</v>
      </c>
      <c r="C14" s="62" t="s">
        <v>205</v>
      </c>
      <c r="D14" s="58" t="s">
        <v>21</v>
      </c>
      <c r="E14" s="62" t="s">
        <v>207</v>
      </c>
      <c r="F14" s="131"/>
      <c r="G14" s="61" t="s">
        <v>156</v>
      </c>
      <c r="H14" s="57" t="s">
        <v>195</v>
      </c>
      <c r="I14" s="58" t="s">
        <v>21</v>
      </c>
      <c r="J14" s="59" t="s">
        <v>214</v>
      </c>
      <c r="K14" s="115"/>
      <c r="L14" s="204"/>
      <c r="M14" s="205"/>
      <c r="N14" s="205"/>
      <c r="O14" s="205"/>
      <c r="P14" s="206"/>
      <c r="Q14" s="77"/>
    </row>
    <row r="15" spans="1:17" ht="29.25" customHeight="1">
      <c r="A15" s="114">
        <v>0.66666666666666596</v>
      </c>
      <c r="B15" s="56" t="s">
        <v>157</v>
      </c>
      <c r="C15" s="62" t="s">
        <v>60</v>
      </c>
      <c r="D15" s="58" t="s">
        <v>21</v>
      </c>
      <c r="E15" s="62" t="s">
        <v>90</v>
      </c>
      <c r="F15" s="131"/>
      <c r="G15" s="61" t="s">
        <v>158</v>
      </c>
      <c r="H15" s="62" t="s">
        <v>202</v>
      </c>
      <c r="I15" s="58" t="s">
        <v>21</v>
      </c>
      <c r="J15" s="63" t="s">
        <v>217</v>
      </c>
      <c r="K15" s="115"/>
      <c r="L15" s="204"/>
      <c r="M15" s="205"/>
      <c r="N15" s="205"/>
      <c r="O15" s="205"/>
      <c r="P15" s="206"/>
      <c r="Q15" s="77"/>
    </row>
    <row r="16" spans="1:17" ht="29.25" customHeight="1">
      <c r="A16" s="118">
        <v>0.67708333333333304</v>
      </c>
      <c r="B16" s="48">
        <v>19</v>
      </c>
      <c r="C16" s="49" t="s">
        <v>54</v>
      </c>
      <c r="D16" s="50" t="s">
        <v>21</v>
      </c>
      <c r="E16" s="51" t="s">
        <v>219</v>
      </c>
      <c r="F16" s="130"/>
      <c r="G16" s="67">
        <v>20</v>
      </c>
      <c r="H16" s="49" t="s">
        <v>288</v>
      </c>
      <c r="I16" s="50" t="s">
        <v>21</v>
      </c>
      <c r="J16" s="51" t="s">
        <v>221</v>
      </c>
      <c r="K16" s="52"/>
      <c r="L16" s="53">
        <v>21</v>
      </c>
      <c r="M16" s="51" t="s">
        <v>222</v>
      </c>
      <c r="N16" s="50" t="s">
        <v>21</v>
      </c>
      <c r="O16" s="54" t="s">
        <v>223</v>
      </c>
      <c r="P16" s="55"/>
      <c r="Q16" s="77"/>
    </row>
    <row r="17" spans="1:17" ht="29.25" customHeight="1">
      <c r="A17" s="114">
        <v>0.6875</v>
      </c>
      <c r="B17" s="56" t="s">
        <v>159</v>
      </c>
      <c r="C17" s="57" t="s">
        <v>224</v>
      </c>
      <c r="D17" s="58" t="s">
        <v>21</v>
      </c>
      <c r="E17" s="62" t="s">
        <v>225</v>
      </c>
      <c r="F17" s="131"/>
      <c r="G17" s="61" t="s">
        <v>160</v>
      </c>
      <c r="H17" s="62" t="s">
        <v>226</v>
      </c>
      <c r="I17" s="58" t="s">
        <v>21</v>
      </c>
      <c r="J17" s="62" t="s">
        <v>227</v>
      </c>
      <c r="K17" s="60"/>
      <c r="L17" s="65" t="s">
        <v>161</v>
      </c>
      <c r="M17" s="62" t="s">
        <v>228</v>
      </c>
      <c r="N17" s="58" t="s">
        <v>21</v>
      </c>
      <c r="O17" s="63" t="s">
        <v>229</v>
      </c>
      <c r="P17" s="64"/>
      <c r="Q17" s="207"/>
    </row>
    <row r="18" spans="1:17" ht="29.25" customHeight="1">
      <c r="A18" s="118">
        <v>0.69791666666666596</v>
      </c>
      <c r="B18" s="48">
        <v>22</v>
      </c>
      <c r="C18" s="49" t="s">
        <v>230</v>
      </c>
      <c r="D18" s="50" t="s">
        <v>21</v>
      </c>
      <c r="E18" s="51" t="s">
        <v>231</v>
      </c>
      <c r="F18" s="130"/>
      <c r="G18" s="67">
        <v>23</v>
      </c>
      <c r="H18" s="51" t="s">
        <v>232</v>
      </c>
      <c r="I18" s="50" t="s">
        <v>21</v>
      </c>
      <c r="J18" s="51" t="s">
        <v>233</v>
      </c>
      <c r="K18" s="52"/>
      <c r="L18" s="53">
        <v>24</v>
      </c>
      <c r="M18" s="51" t="s">
        <v>234</v>
      </c>
      <c r="N18" s="50" t="s">
        <v>21</v>
      </c>
      <c r="O18" s="54" t="s">
        <v>235</v>
      </c>
      <c r="P18" s="55"/>
      <c r="Q18" s="207"/>
    </row>
    <row r="19" spans="1:17" ht="29.25" customHeight="1">
      <c r="A19" s="114">
        <v>0.70833333333333304</v>
      </c>
      <c r="B19" s="56" t="s">
        <v>162</v>
      </c>
      <c r="C19" s="57" t="s">
        <v>236</v>
      </c>
      <c r="D19" s="58" t="s">
        <v>21</v>
      </c>
      <c r="E19" s="59" t="s">
        <v>237</v>
      </c>
      <c r="F19" s="131"/>
      <c r="G19" s="61" t="s">
        <v>163</v>
      </c>
      <c r="H19" s="62" t="s">
        <v>238</v>
      </c>
      <c r="I19" s="58" t="s">
        <v>21</v>
      </c>
      <c r="J19" s="62" t="s">
        <v>239</v>
      </c>
      <c r="K19" s="60"/>
      <c r="L19" s="61" t="s">
        <v>164</v>
      </c>
      <c r="M19" s="62" t="s">
        <v>240</v>
      </c>
      <c r="N19" s="58" t="s">
        <v>21</v>
      </c>
      <c r="O19" s="63" t="s">
        <v>241</v>
      </c>
      <c r="P19" s="64"/>
      <c r="Q19" s="207"/>
    </row>
    <row r="20" spans="1:17" ht="29.25" customHeight="1">
      <c r="A20" s="118">
        <v>0.718749999999999</v>
      </c>
      <c r="B20" s="48">
        <v>25</v>
      </c>
      <c r="C20" s="49" t="s">
        <v>54</v>
      </c>
      <c r="D20" s="50" t="s">
        <v>21</v>
      </c>
      <c r="E20" s="51" t="s">
        <v>243</v>
      </c>
      <c r="F20" s="130"/>
      <c r="G20" s="67">
        <v>26</v>
      </c>
      <c r="H20" s="49" t="s">
        <v>288</v>
      </c>
      <c r="I20" s="50" t="s">
        <v>21</v>
      </c>
      <c r="J20" s="51" t="s">
        <v>244</v>
      </c>
      <c r="K20" s="52"/>
      <c r="L20" s="53">
        <v>27</v>
      </c>
      <c r="M20" s="51" t="s">
        <v>222</v>
      </c>
      <c r="N20" s="50" t="s">
        <v>21</v>
      </c>
      <c r="O20" s="54" t="s">
        <v>245</v>
      </c>
      <c r="P20" s="55"/>
      <c r="Q20" s="207"/>
    </row>
    <row r="21" spans="1:17" ht="29.25" customHeight="1">
      <c r="A21" s="114">
        <v>0.72916666666666596</v>
      </c>
      <c r="B21" s="56" t="s">
        <v>165</v>
      </c>
      <c r="C21" s="57" t="s">
        <v>224</v>
      </c>
      <c r="D21" s="58" t="s">
        <v>21</v>
      </c>
      <c r="E21" s="62" t="s">
        <v>226</v>
      </c>
      <c r="F21" s="131"/>
      <c r="G21" s="61" t="s">
        <v>166</v>
      </c>
      <c r="H21" s="62" t="s">
        <v>225</v>
      </c>
      <c r="I21" s="58" t="s">
        <v>21</v>
      </c>
      <c r="J21" s="62" t="s">
        <v>227</v>
      </c>
      <c r="K21" s="60"/>
      <c r="L21" s="65" t="s">
        <v>140</v>
      </c>
      <c r="M21" s="62" t="s">
        <v>228</v>
      </c>
      <c r="N21" s="58" t="s">
        <v>21</v>
      </c>
      <c r="O21" s="63" t="s">
        <v>246</v>
      </c>
      <c r="P21" s="64"/>
    </row>
    <row r="22" spans="1:17" ht="29.25" customHeight="1">
      <c r="A22" s="118">
        <v>0.73958333333333304</v>
      </c>
      <c r="B22" s="48">
        <v>28</v>
      </c>
      <c r="C22" s="49" t="s">
        <v>247</v>
      </c>
      <c r="D22" s="50" t="s">
        <v>21</v>
      </c>
      <c r="E22" s="51" t="s">
        <v>230</v>
      </c>
      <c r="F22" s="130"/>
      <c r="G22" s="67">
        <v>29</v>
      </c>
      <c r="H22" s="49" t="s">
        <v>248</v>
      </c>
      <c r="I22" s="50" t="s">
        <v>21</v>
      </c>
      <c r="J22" s="51" t="s">
        <v>232</v>
      </c>
      <c r="K22" s="52"/>
      <c r="L22" s="53">
        <v>30</v>
      </c>
      <c r="M22" s="51" t="s">
        <v>249</v>
      </c>
      <c r="N22" s="50" t="s">
        <v>21</v>
      </c>
      <c r="O22" s="54" t="s">
        <v>232</v>
      </c>
      <c r="P22" s="55"/>
    </row>
    <row r="23" spans="1:17" ht="29.25" customHeight="1" thickBot="1">
      <c r="A23" s="114">
        <v>0.749999999999999</v>
      </c>
      <c r="B23" s="119" t="s">
        <v>167</v>
      </c>
      <c r="C23" s="120" t="s">
        <v>236</v>
      </c>
      <c r="D23" s="121" t="s">
        <v>21</v>
      </c>
      <c r="E23" s="122" t="s">
        <v>238</v>
      </c>
      <c r="F23" s="133"/>
      <c r="G23" s="129" t="s">
        <v>168</v>
      </c>
      <c r="H23" s="122" t="s">
        <v>237</v>
      </c>
      <c r="I23" s="121" t="s">
        <v>21</v>
      </c>
      <c r="J23" s="122" t="s">
        <v>239</v>
      </c>
      <c r="K23" s="123"/>
      <c r="L23" s="124" t="s">
        <v>169</v>
      </c>
      <c r="M23" s="122" t="s">
        <v>229</v>
      </c>
      <c r="N23" s="121" t="s">
        <v>21</v>
      </c>
      <c r="O23" s="125" t="s">
        <v>240</v>
      </c>
      <c r="P23" s="126"/>
    </row>
    <row r="24" spans="1:17" ht="29.25" customHeight="1">
      <c r="A24" s="208" t="s">
        <v>52</v>
      </c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</row>
  </sheetData>
  <mergeCells count="11">
    <mergeCell ref="A1:P1"/>
    <mergeCell ref="A2:P2"/>
    <mergeCell ref="C3:E3"/>
    <mergeCell ref="H3:J3"/>
    <mergeCell ref="M3:O3"/>
    <mergeCell ref="A24:P24"/>
    <mergeCell ref="Q17:Q18"/>
    <mergeCell ref="Q19:Q20"/>
    <mergeCell ref="B4:P4"/>
    <mergeCell ref="L14:P14"/>
    <mergeCell ref="L15:P15"/>
  </mergeCells>
  <phoneticPr fontId="3"/>
  <pageMargins left="0.77" right="0.31496062992125984" top="0.35433070866141736" bottom="0.35433070866141736" header="0.31496062992125984" footer="0.31496062992125984"/>
  <pageSetup paperSize="8" scale="1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view="pageBreakPreview" zoomScale="70" zoomScaleNormal="85" zoomScaleSheetLayoutView="70" zoomScalePageLayoutView="85" workbookViewId="0">
      <selection activeCell="A22" sqref="A1:XFD22"/>
    </sheetView>
  </sheetViews>
  <sheetFormatPr defaultColWidth="12.625" defaultRowHeight="30.75" customHeight="1"/>
  <cols>
    <col min="1" max="1" width="16.625" style="68" customWidth="1"/>
    <col min="2" max="2" width="5.625" style="44" customWidth="1"/>
    <col min="3" max="3" width="13.5" style="44" customWidth="1"/>
    <col min="4" max="4" width="3.125" style="44" customWidth="1"/>
    <col min="5" max="5" width="13.5" style="44" customWidth="1"/>
    <col min="6" max="6" width="10" style="44" customWidth="1"/>
    <col min="7" max="7" width="5.625" style="44" customWidth="1"/>
    <col min="8" max="8" width="13.5" style="44" customWidth="1"/>
    <col min="9" max="9" width="3.125" style="44" customWidth="1"/>
    <col min="10" max="10" width="13.5" style="44" customWidth="1"/>
    <col min="11" max="11" width="10" style="44" customWidth="1"/>
    <col min="12" max="12" width="5.625" style="44" customWidth="1"/>
    <col min="13" max="13" width="13.5" style="44" customWidth="1"/>
    <col min="14" max="14" width="3.125" style="44" customWidth="1"/>
    <col min="15" max="15" width="13.5" style="44" customWidth="1"/>
    <col min="16" max="16" width="10" style="44" customWidth="1"/>
    <col min="17" max="16384" width="12.625" style="44"/>
  </cols>
  <sheetData>
    <row r="1" spans="1:17" ht="37.5" customHeight="1">
      <c r="A1" s="218" t="s">
        <v>193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</row>
    <row r="2" spans="1:17" ht="25.5" customHeight="1" thickBot="1">
      <c r="A2" s="200">
        <f>DATE(2019,6,9)</f>
        <v>43625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</row>
    <row r="3" spans="1:17" ht="30.75" customHeight="1" thickBot="1">
      <c r="A3" s="69" t="s">
        <v>16</v>
      </c>
      <c r="B3" s="45" t="s">
        <v>22</v>
      </c>
      <c r="C3" s="219" t="s">
        <v>17</v>
      </c>
      <c r="D3" s="219"/>
      <c r="E3" s="220"/>
      <c r="F3" s="90" t="s">
        <v>18</v>
      </c>
      <c r="G3" s="109" t="s">
        <v>22</v>
      </c>
      <c r="H3" s="221" t="s">
        <v>19</v>
      </c>
      <c r="I3" s="219"/>
      <c r="J3" s="220"/>
      <c r="K3" s="90" t="s">
        <v>18</v>
      </c>
      <c r="L3" s="109" t="s">
        <v>22</v>
      </c>
      <c r="M3" s="221" t="s">
        <v>20</v>
      </c>
      <c r="N3" s="219"/>
      <c r="O3" s="220"/>
      <c r="P3" s="91" t="s">
        <v>18</v>
      </c>
    </row>
    <row r="4" spans="1:17" ht="30.75" customHeight="1">
      <c r="A4" s="70">
        <v>0.375</v>
      </c>
      <c r="B4" s="71">
        <v>28</v>
      </c>
      <c r="C4" s="106" t="s">
        <v>250</v>
      </c>
      <c r="D4" s="92" t="s">
        <v>23</v>
      </c>
      <c r="E4" s="92" t="s">
        <v>251</v>
      </c>
      <c r="F4" s="93"/>
      <c r="G4" s="72">
        <v>29</v>
      </c>
      <c r="H4" s="106" t="s">
        <v>252</v>
      </c>
      <c r="I4" s="92" t="s">
        <v>23</v>
      </c>
      <c r="J4" s="92" t="s">
        <v>253</v>
      </c>
      <c r="K4" s="93"/>
      <c r="L4" s="72">
        <v>30</v>
      </c>
      <c r="M4" s="106" t="s">
        <v>254</v>
      </c>
      <c r="N4" s="92" t="s">
        <v>23</v>
      </c>
      <c r="O4" s="92" t="s">
        <v>255</v>
      </c>
      <c r="P4" s="94"/>
      <c r="Q4" s="73"/>
    </row>
    <row r="5" spans="1:17" ht="30.75" customHeight="1" thickBot="1">
      <c r="A5" s="74">
        <v>0.38541666666666669</v>
      </c>
      <c r="B5" s="75" t="s">
        <v>170</v>
      </c>
      <c r="C5" s="110" t="s">
        <v>256</v>
      </c>
      <c r="D5" s="95" t="s">
        <v>23</v>
      </c>
      <c r="E5" s="111" t="s">
        <v>257</v>
      </c>
      <c r="F5" s="96"/>
      <c r="G5" s="75" t="s">
        <v>171</v>
      </c>
      <c r="H5" s="110" t="s">
        <v>258</v>
      </c>
      <c r="I5" s="95" t="s">
        <v>23</v>
      </c>
      <c r="J5" s="111" t="s">
        <v>259</v>
      </c>
      <c r="K5" s="96"/>
      <c r="L5" s="76" t="s">
        <v>172</v>
      </c>
      <c r="M5" s="110" t="s">
        <v>260</v>
      </c>
      <c r="N5" s="95" t="s">
        <v>23</v>
      </c>
      <c r="O5" s="111" t="s">
        <v>261</v>
      </c>
      <c r="P5" s="97"/>
      <c r="Q5" s="77"/>
    </row>
    <row r="6" spans="1:17" ht="30.75" customHeight="1">
      <c r="A6" s="70">
        <v>0.39583333333333298</v>
      </c>
      <c r="B6" s="71">
        <v>31</v>
      </c>
      <c r="C6" s="106" t="s">
        <v>262</v>
      </c>
      <c r="D6" s="92" t="s">
        <v>23</v>
      </c>
      <c r="E6" s="92" t="s">
        <v>263</v>
      </c>
      <c r="F6" s="93"/>
      <c r="G6" s="72">
        <v>32</v>
      </c>
      <c r="H6" s="106" t="s">
        <v>264</v>
      </c>
      <c r="I6" s="92" t="s">
        <v>23</v>
      </c>
      <c r="J6" s="92" t="s">
        <v>271</v>
      </c>
      <c r="K6" s="93"/>
      <c r="L6" s="72">
        <v>33</v>
      </c>
      <c r="M6" s="106" t="s">
        <v>272</v>
      </c>
      <c r="N6" s="92" t="s">
        <v>23</v>
      </c>
      <c r="O6" s="92" t="s">
        <v>273</v>
      </c>
      <c r="P6" s="94"/>
      <c r="Q6" s="77"/>
    </row>
    <row r="7" spans="1:17" ht="30.75" customHeight="1" thickBot="1">
      <c r="A7" s="74">
        <v>0.40625</v>
      </c>
      <c r="B7" s="75" t="s">
        <v>173</v>
      </c>
      <c r="C7" s="110" t="s">
        <v>265</v>
      </c>
      <c r="D7" s="95" t="s">
        <v>23</v>
      </c>
      <c r="E7" s="111" t="s">
        <v>266</v>
      </c>
      <c r="F7" s="96"/>
      <c r="G7" s="75" t="s">
        <v>174</v>
      </c>
      <c r="H7" s="110" t="s">
        <v>267</v>
      </c>
      <c r="I7" s="95" t="s">
        <v>23</v>
      </c>
      <c r="J7" s="111" t="s">
        <v>268</v>
      </c>
      <c r="K7" s="96"/>
      <c r="L7" s="76" t="s">
        <v>175</v>
      </c>
      <c r="M7" s="110" t="s">
        <v>269</v>
      </c>
      <c r="N7" s="95" t="s">
        <v>23</v>
      </c>
      <c r="O7" s="111" t="s">
        <v>270</v>
      </c>
      <c r="P7" s="97"/>
      <c r="Q7" s="77"/>
    </row>
    <row r="8" spans="1:17" ht="30.75" customHeight="1">
      <c r="A8" s="70">
        <v>0.41666666666666702</v>
      </c>
      <c r="B8" s="71">
        <v>34</v>
      </c>
      <c r="C8" s="49" t="s">
        <v>54</v>
      </c>
      <c r="D8" s="92" t="s">
        <v>23</v>
      </c>
      <c r="E8" s="92" t="s">
        <v>250</v>
      </c>
      <c r="F8" s="93"/>
      <c r="G8" s="72">
        <v>35</v>
      </c>
      <c r="H8" s="49" t="s">
        <v>288</v>
      </c>
      <c r="I8" s="92" t="s">
        <v>23</v>
      </c>
      <c r="J8" s="92" t="s">
        <v>252</v>
      </c>
      <c r="K8" s="93"/>
      <c r="L8" s="72">
        <v>36</v>
      </c>
      <c r="M8" s="106" t="s">
        <v>276</v>
      </c>
      <c r="N8" s="92" t="s">
        <v>23</v>
      </c>
      <c r="O8" s="92" t="s">
        <v>254</v>
      </c>
      <c r="P8" s="94"/>
      <c r="Q8" s="77"/>
    </row>
    <row r="9" spans="1:17" ht="30.75" customHeight="1" thickBot="1">
      <c r="A9" s="78">
        <v>0.42708333333333298</v>
      </c>
      <c r="B9" s="79">
        <v>37</v>
      </c>
      <c r="C9" s="112" t="s">
        <v>277</v>
      </c>
      <c r="D9" s="98" t="s">
        <v>23</v>
      </c>
      <c r="E9" s="113" t="s">
        <v>263</v>
      </c>
      <c r="F9" s="99"/>
      <c r="G9" s="79">
        <v>38</v>
      </c>
      <c r="H9" s="112" t="s">
        <v>278</v>
      </c>
      <c r="I9" s="98" t="s">
        <v>23</v>
      </c>
      <c r="J9" s="113" t="s">
        <v>271</v>
      </c>
      <c r="K9" s="99"/>
      <c r="L9" s="80">
        <v>39</v>
      </c>
      <c r="M9" s="112" t="s">
        <v>279</v>
      </c>
      <c r="N9" s="98" t="s">
        <v>23</v>
      </c>
      <c r="O9" s="113" t="s">
        <v>273</v>
      </c>
      <c r="P9" s="100"/>
      <c r="Q9" s="77"/>
    </row>
    <row r="10" spans="1:17" ht="30.75" customHeight="1">
      <c r="A10" s="81">
        <v>0.4375</v>
      </c>
      <c r="B10" s="82" t="s">
        <v>176</v>
      </c>
      <c r="C10" s="107" t="s">
        <v>256</v>
      </c>
      <c r="D10" s="101" t="s">
        <v>23</v>
      </c>
      <c r="E10" s="101" t="s">
        <v>267</v>
      </c>
      <c r="F10" s="102"/>
      <c r="G10" s="83" t="s">
        <v>177</v>
      </c>
      <c r="H10" s="107" t="s">
        <v>259</v>
      </c>
      <c r="I10" s="101" t="s">
        <v>23</v>
      </c>
      <c r="J10" s="101" t="s">
        <v>266</v>
      </c>
      <c r="K10" s="102"/>
      <c r="L10" s="83" t="s">
        <v>178</v>
      </c>
      <c r="M10" s="107" t="s">
        <v>280</v>
      </c>
      <c r="N10" s="101" t="s">
        <v>23</v>
      </c>
      <c r="O10" s="101" t="s">
        <v>260</v>
      </c>
      <c r="P10" s="103"/>
      <c r="Q10" s="77"/>
    </row>
    <row r="11" spans="1:17" ht="30.75" customHeight="1" thickBot="1">
      <c r="A11" s="78">
        <v>0.44791666666666702</v>
      </c>
      <c r="B11" s="79">
        <v>40</v>
      </c>
      <c r="C11" s="49" t="s">
        <v>54</v>
      </c>
      <c r="D11" s="98" t="s">
        <v>23</v>
      </c>
      <c r="E11" s="113" t="s">
        <v>251</v>
      </c>
      <c r="F11" s="99"/>
      <c r="G11" s="79">
        <v>41</v>
      </c>
      <c r="H11" s="49" t="s">
        <v>288</v>
      </c>
      <c r="I11" s="98" t="s">
        <v>23</v>
      </c>
      <c r="J11" s="113" t="s">
        <v>253</v>
      </c>
      <c r="K11" s="99"/>
      <c r="L11" s="80">
        <v>42</v>
      </c>
      <c r="M11" s="112" t="s">
        <v>276</v>
      </c>
      <c r="N11" s="98" t="s">
        <v>23</v>
      </c>
      <c r="O11" s="113" t="s">
        <v>255</v>
      </c>
      <c r="P11" s="100"/>
      <c r="Q11" s="77"/>
    </row>
    <row r="12" spans="1:17" ht="30.75" customHeight="1">
      <c r="A12" s="81">
        <v>0.45833333333333298</v>
      </c>
      <c r="B12" s="82" t="s">
        <v>179</v>
      </c>
      <c r="C12" s="107" t="s">
        <v>258</v>
      </c>
      <c r="D12" s="101" t="s">
        <v>23</v>
      </c>
      <c r="E12" s="101" t="s">
        <v>268</v>
      </c>
      <c r="F12" s="102"/>
      <c r="G12" s="83" t="s">
        <v>180</v>
      </c>
      <c r="H12" s="107" t="s">
        <v>257</v>
      </c>
      <c r="I12" s="101" t="s">
        <v>23</v>
      </c>
      <c r="J12" s="101" t="s">
        <v>259</v>
      </c>
      <c r="K12" s="102"/>
      <c r="L12" s="83" t="s">
        <v>181</v>
      </c>
      <c r="M12" s="107" t="s">
        <v>270</v>
      </c>
      <c r="N12" s="101" t="s">
        <v>23</v>
      </c>
      <c r="O12" s="101" t="s">
        <v>260</v>
      </c>
      <c r="P12" s="103"/>
      <c r="Q12" s="77"/>
    </row>
    <row r="13" spans="1:17" ht="30.75" customHeight="1" thickBot="1">
      <c r="A13" s="78">
        <v>0.46875</v>
      </c>
      <c r="B13" s="79">
        <v>43</v>
      </c>
      <c r="C13" s="112" t="s">
        <v>262</v>
      </c>
      <c r="D13" s="98" t="s">
        <v>23</v>
      </c>
      <c r="E13" s="113" t="s">
        <v>277</v>
      </c>
      <c r="F13" s="99"/>
      <c r="G13" s="79">
        <v>44</v>
      </c>
      <c r="H13" s="112" t="s">
        <v>264</v>
      </c>
      <c r="I13" s="98" t="s">
        <v>23</v>
      </c>
      <c r="J13" s="113" t="s">
        <v>278</v>
      </c>
      <c r="K13" s="99"/>
      <c r="L13" s="80">
        <v>45</v>
      </c>
      <c r="M13" s="112" t="s">
        <v>272</v>
      </c>
      <c r="N13" s="98" t="s">
        <v>23</v>
      </c>
      <c r="O13" s="113" t="s">
        <v>279</v>
      </c>
      <c r="P13" s="100"/>
      <c r="Q13" s="73"/>
    </row>
    <row r="14" spans="1:17" ht="30.75" customHeight="1">
      <c r="A14" s="81">
        <v>0.47916666666666702</v>
      </c>
      <c r="B14" s="82" t="s">
        <v>182</v>
      </c>
      <c r="C14" s="107" t="s">
        <v>256</v>
      </c>
      <c r="D14" s="101" t="s">
        <v>23</v>
      </c>
      <c r="E14" s="101" t="s">
        <v>268</v>
      </c>
      <c r="F14" s="102"/>
      <c r="G14" s="83" t="s">
        <v>183</v>
      </c>
      <c r="H14" s="107" t="s">
        <v>258</v>
      </c>
      <c r="I14" s="101" t="s">
        <v>23</v>
      </c>
      <c r="J14" s="101" t="s">
        <v>266</v>
      </c>
      <c r="K14" s="102"/>
      <c r="L14" s="83" t="s">
        <v>184</v>
      </c>
      <c r="M14" s="107" t="s">
        <v>269</v>
      </c>
      <c r="N14" s="101" t="s">
        <v>23</v>
      </c>
      <c r="O14" s="101" t="s">
        <v>260</v>
      </c>
      <c r="P14" s="103"/>
      <c r="Q14" s="73"/>
    </row>
    <row r="15" spans="1:17" ht="30.75" customHeight="1" thickBot="1">
      <c r="A15" s="78">
        <v>0.48958333333333398</v>
      </c>
      <c r="B15" s="79">
        <v>46</v>
      </c>
      <c r="C15" s="112" t="s">
        <v>250</v>
      </c>
      <c r="D15" s="98" t="s">
        <v>23</v>
      </c>
      <c r="E15" s="113" t="s">
        <v>263</v>
      </c>
      <c r="F15" s="99"/>
      <c r="G15" s="79">
        <v>47</v>
      </c>
      <c r="H15" s="112" t="s">
        <v>252</v>
      </c>
      <c r="I15" s="98" t="s">
        <v>23</v>
      </c>
      <c r="J15" s="113" t="s">
        <v>271</v>
      </c>
      <c r="K15" s="99"/>
      <c r="L15" s="80">
        <v>48</v>
      </c>
      <c r="M15" s="112" t="s">
        <v>254</v>
      </c>
      <c r="N15" s="98" t="s">
        <v>23</v>
      </c>
      <c r="O15" s="113" t="s">
        <v>273</v>
      </c>
      <c r="P15" s="100"/>
      <c r="Q15" s="73"/>
    </row>
    <row r="16" spans="1:17" ht="30.75" customHeight="1">
      <c r="A16" s="81">
        <v>0.5</v>
      </c>
      <c r="B16" s="82" t="s">
        <v>185</v>
      </c>
      <c r="C16" s="107" t="s">
        <v>265</v>
      </c>
      <c r="D16" s="101" t="s">
        <v>23</v>
      </c>
      <c r="E16" s="101" t="s">
        <v>259</v>
      </c>
      <c r="F16" s="102"/>
      <c r="G16" s="83" t="s">
        <v>186</v>
      </c>
      <c r="H16" s="107" t="s">
        <v>257</v>
      </c>
      <c r="I16" s="101" t="s">
        <v>23</v>
      </c>
      <c r="J16" s="101" t="s">
        <v>267</v>
      </c>
      <c r="K16" s="102"/>
      <c r="L16" s="83" t="s">
        <v>187</v>
      </c>
      <c r="M16" s="107" t="s">
        <v>280</v>
      </c>
      <c r="N16" s="101" t="s">
        <v>23</v>
      </c>
      <c r="O16" s="101" t="s">
        <v>261</v>
      </c>
      <c r="P16" s="103"/>
    </row>
    <row r="17" spans="1:16" ht="30.75" customHeight="1" thickBot="1">
      <c r="A17" s="78">
        <v>0.51041666666666696</v>
      </c>
      <c r="B17" s="79">
        <v>49</v>
      </c>
      <c r="C17" s="112" t="s">
        <v>277</v>
      </c>
      <c r="D17" s="98" t="s">
        <v>23</v>
      </c>
      <c r="E17" s="113" t="s">
        <v>251</v>
      </c>
      <c r="F17" s="99"/>
      <c r="G17" s="79">
        <v>50</v>
      </c>
      <c r="H17" s="112" t="s">
        <v>278</v>
      </c>
      <c r="I17" s="98" t="s">
        <v>23</v>
      </c>
      <c r="J17" s="113" t="s">
        <v>253</v>
      </c>
      <c r="K17" s="99"/>
      <c r="L17" s="80">
        <v>51</v>
      </c>
      <c r="M17" s="112" t="s">
        <v>279</v>
      </c>
      <c r="N17" s="98" t="s">
        <v>23</v>
      </c>
      <c r="O17" s="113" t="s">
        <v>255</v>
      </c>
      <c r="P17" s="100"/>
    </row>
    <row r="18" spans="1:16" ht="30.75" customHeight="1">
      <c r="A18" s="81">
        <v>0.52083333333333404</v>
      </c>
      <c r="B18" s="82" t="s">
        <v>188</v>
      </c>
      <c r="C18" s="107" t="s">
        <v>256</v>
      </c>
      <c r="D18" s="101" t="s">
        <v>23</v>
      </c>
      <c r="E18" s="101" t="s">
        <v>266</v>
      </c>
      <c r="F18" s="102"/>
      <c r="G18" s="83" t="s">
        <v>189</v>
      </c>
      <c r="H18" s="107" t="s">
        <v>258</v>
      </c>
      <c r="I18" s="101" t="s">
        <v>23</v>
      </c>
      <c r="J18" s="101" t="s">
        <v>265</v>
      </c>
      <c r="K18" s="102"/>
      <c r="L18" s="222"/>
      <c r="M18" s="223"/>
      <c r="N18" s="223"/>
      <c r="O18" s="223"/>
      <c r="P18" s="224"/>
    </row>
    <row r="19" spans="1:16" ht="30.75" customHeight="1" thickBot="1">
      <c r="A19" s="78">
        <v>0.531250000000001</v>
      </c>
      <c r="B19" s="79">
        <v>52</v>
      </c>
      <c r="C19" s="112" t="s">
        <v>262</v>
      </c>
      <c r="D19" s="98" t="s">
        <v>23</v>
      </c>
      <c r="E19" s="113" t="s">
        <v>250</v>
      </c>
      <c r="F19" s="99"/>
      <c r="G19" s="79">
        <v>53</v>
      </c>
      <c r="H19" s="112" t="s">
        <v>264</v>
      </c>
      <c r="I19" s="98" t="s">
        <v>23</v>
      </c>
      <c r="J19" s="113" t="s">
        <v>252</v>
      </c>
      <c r="K19" s="99"/>
      <c r="L19" s="80">
        <v>54</v>
      </c>
      <c r="M19" s="112" t="s">
        <v>276</v>
      </c>
      <c r="N19" s="98" t="s">
        <v>23</v>
      </c>
      <c r="O19" s="113" t="s">
        <v>254</v>
      </c>
      <c r="P19" s="100"/>
    </row>
    <row r="20" spans="1:16" ht="30.75" customHeight="1" thickBot="1">
      <c r="A20" s="84">
        <v>0.54166666666666796</v>
      </c>
      <c r="B20" s="85" t="s">
        <v>190</v>
      </c>
      <c r="C20" s="108" t="s">
        <v>257</v>
      </c>
      <c r="D20" s="104" t="s">
        <v>23</v>
      </c>
      <c r="E20" s="104" t="s">
        <v>268</v>
      </c>
      <c r="F20" s="105"/>
      <c r="G20" s="86" t="s">
        <v>191</v>
      </c>
      <c r="H20" s="108" t="s">
        <v>265</v>
      </c>
      <c r="I20" s="104" t="s">
        <v>23</v>
      </c>
      <c r="J20" s="104" t="s">
        <v>267</v>
      </c>
      <c r="K20" s="105"/>
      <c r="L20" s="210"/>
      <c r="M20" s="211"/>
      <c r="N20" s="211"/>
      <c r="O20" s="211"/>
      <c r="P20" s="212"/>
    </row>
    <row r="21" spans="1:16" ht="30.75" customHeight="1" thickBot="1">
      <c r="A21" s="87">
        <v>0.57291666666666663</v>
      </c>
      <c r="B21" s="213" t="s">
        <v>192</v>
      </c>
      <c r="C21" s="214"/>
      <c r="D21" s="214"/>
      <c r="E21" s="214"/>
      <c r="F21" s="225"/>
      <c r="G21" s="88"/>
      <c r="H21" s="88"/>
      <c r="I21" s="88"/>
      <c r="J21" s="88"/>
      <c r="K21" s="88"/>
      <c r="L21" s="88"/>
      <c r="M21" s="88"/>
      <c r="N21" s="88"/>
      <c r="O21" s="88"/>
      <c r="P21" s="89"/>
    </row>
    <row r="22" spans="1:16" ht="30.75" customHeight="1">
      <c r="A22" s="216" t="s">
        <v>52</v>
      </c>
      <c r="B22" s="216"/>
      <c r="C22" s="216"/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216"/>
      <c r="O22" s="216"/>
      <c r="P22" s="216"/>
    </row>
  </sheetData>
  <mergeCells count="9">
    <mergeCell ref="A22:P22"/>
    <mergeCell ref="A1:P1"/>
    <mergeCell ref="A2:P2"/>
    <mergeCell ref="C3:E3"/>
    <mergeCell ref="H3:J3"/>
    <mergeCell ref="M3:O3"/>
    <mergeCell ref="B21:F21"/>
    <mergeCell ref="L20:P20"/>
    <mergeCell ref="L18:P18"/>
  </mergeCells>
  <phoneticPr fontId="11"/>
  <pageMargins left="0.39370078740157483" right="0.27559055118110237" top="0.35433070866141736" bottom="0.2" header="0.31496062992125984" footer="0.21"/>
  <pageSetup paperSize="8" scale="12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"/>
  <sheetViews>
    <sheetView view="pageBreakPreview" topLeftCell="A11" zoomScale="70" zoomScaleNormal="85" zoomScaleSheetLayoutView="70" zoomScalePageLayoutView="85" workbookViewId="0">
      <selection activeCell="F40" sqref="F40"/>
    </sheetView>
  </sheetViews>
  <sheetFormatPr defaultColWidth="12.625" defaultRowHeight="29.25" customHeight="1"/>
  <cols>
    <col min="1" max="1" width="15.75" style="68" customWidth="1"/>
    <col min="2" max="2" width="5.75" style="44" customWidth="1"/>
    <col min="3" max="3" width="13.375" style="44" customWidth="1"/>
    <col min="4" max="4" width="3.125" style="44" customWidth="1"/>
    <col min="5" max="5" width="13.375" style="44" customWidth="1"/>
    <col min="6" max="6" width="12.25" style="44" customWidth="1"/>
    <col min="7" max="7" width="5.75" style="44" customWidth="1"/>
    <col min="8" max="8" width="13.375" style="44" customWidth="1"/>
    <col min="9" max="9" width="3.125" style="44" customWidth="1"/>
    <col min="10" max="10" width="13.375" style="44" customWidth="1"/>
    <col min="11" max="11" width="12.25" style="44" customWidth="1"/>
    <col min="12" max="12" width="5.75" style="44" customWidth="1"/>
    <col min="13" max="13" width="13.375" style="44" customWidth="1"/>
    <col min="14" max="14" width="3.125" style="44" customWidth="1"/>
    <col min="15" max="15" width="13.375" style="44" customWidth="1"/>
    <col min="16" max="16" width="12.25" style="44" customWidth="1"/>
    <col min="17" max="16384" width="12.625" style="44"/>
  </cols>
  <sheetData>
    <row r="1" spans="1:17" ht="45" customHeight="1">
      <c r="A1" s="199" t="s">
        <v>47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</row>
    <row r="2" spans="1:17" ht="20.25" customHeight="1" thickBot="1">
      <c r="A2" s="200">
        <v>43624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</row>
    <row r="3" spans="1:17" ht="29.25" customHeight="1" thickBot="1">
      <c r="A3" s="69" t="s">
        <v>16</v>
      </c>
      <c r="B3" s="45" t="s">
        <v>22</v>
      </c>
      <c r="C3" s="201" t="s">
        <v>17</v>
      </c>
      <c r="D3" s="201"/>
      <c r="E3" s="202"/>
      <c r="F3" s="46" t="s">
        <v>18</v>
      </c>
      <c r="G3" s="45" t="s">
        <v>22</v>
      </c>
      <c r="H3" s="203" t="s">
        <v>19</v>
      </c>
      <c r="I3" s="201"/>
      <c r="J3" s="202"/>
      <c r="K3" s="47" t="s">
        <v>18</v>
      </c>
      <c r="L3" s="45" t="s">
        <v>22</v>
      </c>
      <c r="M3" s="203" t="s">
        <v>20</v>
      </c>
      <c r="N3" s="201"/>
      <c r="O3" s="202"/>
      <c r="P3" s="47" t="s">
        <v>18</v>
      </c>
    </row>
    <row r="4" spans="1:17" ht="29.25" customHeight="1">
      <c r="A4" s="117">
        <v>0.54166666666666663</v>
      </c>
      <c r="B4" s="196" t="s">
        <v>51</v>
      </c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8"/>
    </row>
    <row r="5" spans="1:17" ht="29.25" customHeight="1">
      <c r="A5" s="118">
        <v>0.5625</v>
      </c>
      <c r="B5" s="48">
        <v>1</v>
      </c>
      <c r="C5" s="49" t="s">
        <v>54</v>
      </c>
      <c r="D5" s="50" t="s">
        <v>21</v>
      </c>
      <c r="E5" s="51" t="s">
        <v>68</v>
      </c>
      <c r="F5" s="130"/>
      <c r="G5" s="67">
        <v>2</v>
      </c>
      <c r="H5" s="51" t="s">
        <v>57</v>
      </c>
      <c r="I5" s="50" t="s">
        <v>21</v>
      </c>
      <c r="J5" s="51" t="s">
        <v>63</v>
      </c>
      <c r="K5" s="52"/>
      <c r="L5" s="53">
        <v>3</v>
      </c>
      <c r="M5" s="51" t="s">
        <v>53</v>
      </c>
      <c r="N5" s="50" t="s">
        <v>21</v>
      </c>
      <c r="O5" s="54" t="s">
        <v>60</v>
      </c>
      <c r="P5" s="55"/>
    </row>
    <row r="6" spans="1:17" ht="29.25" customHeight="1">
      <c r="A6" s="114">
        <v>0.57291666666666663</v>
      </c>
      <c r="B6" s="56" t="s">
        <v>100</v>
      </c>
      <c r="C6" s="57" t="s">
        <v>63</v>
      </c>
      <c r="D6" s="58" t="s">
        <v>21</v>
      </c>
      <c r="E6" s="59" t="s">
        <v>97</v>
      </c>
      <c r="F6" s="131"/>
      <c r="G6" s="61" t="s">
        <v>103</v>
      </c>
      <c r="H6" s="164" t="s">
        <v>60</v>
      </c>
      <c r="I6" s="58" t="s">
        <v>21</v>
      </c>
      <c r="J6" s="164" t="s">
        <v>65</v>
      </c>
      <c r="K6" s="60"/>
      <c r="L6" s="61" t="s">
        <v>106</v>
      </c>
      <c r="M6" s="164" t="s">
        <v>88</v>
      </c>
      <c r="N6" s="58" t="s">
        <v>21</v>
      </c>
      <c r="O6" s="63" t="s">
        <v>68</v>
      </c>
      <c r="P6" s="64"/>
    </row>
    <row r="7" spans="1:17" ht="29.25" customHeight="1">
      <c r="A7" s="118">
        <v>0.58333333333333304</v>
      </c>
      <c r="B7" s="48">
        <v>4</v>
      </c>
      <c r="C7" s="49" t="s">
        <v>203</v>
      </c>
      <c r="D7" s="50" t="s">
        <v>21</v>
      </c>
      <c r="E7" s="51" t="s">
        <v>56</v>
      </c>
      <c r="F7" s="130"/>
      <c r="G7" s="67">
        <v>5</v>
      </c>
      <c r="H7" s="49" t="s">
        <v>70</v>
      </c>
      <c r="I7" s="50" t="s">
        <v>21</v>
      </c>
      <c r="J7" s="51" t="s">
        <v>67</v>
      </c>
      <c r="K7" s="52"/>
      <c r="L7" s="53">
        <v>6</v>
      </c>
      <c r="M7" s="51" t="s">
        <v>66</v>
      </c>
      <c r="N7" s="50" t="s">
        <v>21</v>
      </c>
      <c r="O7" s="54" t="s">
        <v>55</v>
      </c>
      <c r="P7" s="55"/>
    </row>
    <row r="8" spans="1:17" ht="29.25" customHeight="1">
      <c r="A8" s="118">
        <v>0.59375</v>
      </c>
      <c r="B8" s="48">
        <v>7</v>
      </c>
      <c r="C8" s="49" t="s">
        <v>68</v>
      </c>
      <c r="D8" s="50" t="s">
        <v>21</v>
      </c>
      <c r="E8" s="51" t="s">
        <v>61</v>
      </c>
      <c r="F8" s="130"/>
      <c r="G8" s="67">
        <v>8</v>
      </c>
      <c r="H8" s="51" t="s">
        <v>63</v>
      </c>
      <c r="I8" s="50" t="s">
        <v>21</v>
      </c>
      <c r="J8" s="51" t="s">
        <v>58</v>
      </c>
      <c r="K8" s="52"/>
      <c r="L8" s="53">
        <v>9</v>
      </c>
      <c r="M8" s="51" t="s">
        <v>60</v>
      </c>
      <c r="N8" s="50" t="s">
        <v>21</v>
      </c>
      <c r="O8" s="54" t="s">
        <v>59</v>
      </c>
      <c r="P8" s="55"/>
    </row>
    <row r="9" spans="1:17" ht="29.25" customHeight="1">
      <c r="A9" s="114">
        <v>0.60416666666666696</v>
      </c>
      <c r="B9" s="56" t="s">
        <v>109</v>
      </c>
      <c r="C9" s="57" t="s">
        <v>70</v>
      </c>
      <c r="D9" s="58" t="s">
        <v>21</v>
      </c>
      <c r="E9" s="164" t="s">
        <v>212</v>
      </c>
      <c r="F9" s="131"/>
      <c r="G9" s="61" t="s">
        <v>112</v>
      </c>
      <c r="H9" s="164" t="s">
        <v>95</v>
      </c>
      <c r="I9" s="58" t="s">
        <v>21</v>
      </c>
      <c r="J9" s="164" t="s">
        <v>66</v>
      </c>
      <c r="K9" s="60"/>
      <c r="L9" s="65" t="s">
        <v>102</v>
      </c>
      <c r="M9" s="164" t="s">
        <v>97</v>
      </c>
      <c r="N9" s="58" t="s">
        <v>21</v>
      </c>
      <c r="O9" s="63" t="s">
        <v>69</v>
      </c>
      <c r="P9" s="64"/>
    </row>
    <row r="10" spans="1:17" ht="29.25" customHeight="1">
      <c r="A10" s="118">
        <v>0.61458333333333304</v>
      </c>
      <c r="B10" s="48">
        <v>10</v>
      </c>
      <c r="C10" s="49" t="s">
        <v>56</v>
      </c>
      <c r="D10" s="50" t="s">
        <v>21</v>
      </c>
      <c r="E10" s="66" t="s">
        <v>64</v>
      </c>
      <c r="F10" s="130"/>
      <c r="G10" s="67">
        <v>11</v>
      </c>
      <c r="H10" s="51" t="s">
        <v>67</v>
      </c>
      <c r="I10" s="50" t="s">
        <v>21</v>
      </c>
      <c r="J10" s="51" t="s">
        <v>65</v>
      </c>
      <c r="K10" s="52"/>
      <c r="L10" s="67">
        <v>12</v>
      </c>
      <c r="M10" s="51" t="s">
        <v>55</v>
      </c>
      <c r="N10" s="50" t="s">
        <v>21</v>
      </c>
      <c r="O10" s="54" t="s">
        <v>62</v>
      </c>
      <c r="P10" s="55"/>
    </row>
    <row r="11" spans="1:17" ht="29.25" customHeight="1">
      <c r="A11" s="118">
        <v>0.625</v>
      </c>
      <c r="B11" s="48">
        <v>13</v>
      </c>
      <c r="C11" s="49" t="s">
        <v>54</v>
      </c>
      <c r="D11" s="50" t="s">
        <v>21</v>
      </c>
      <c r="E11" s="51" t="s">
        <v>61</v>
      </c>
      <c r="F11" s="130"/>
      <c r="G11" s="67">
        <v>14</v>
      </c>
      <c r="H11" s="49" t="s">
        <v>57</v>
      </c>
      <c r="I11" s="50" t="s">
        <v>21</v>
      </c>
      <c r="J11" s="51" t="s">
        <v>58</v>
      </c>
      <c r="K11" s="52"/>
      <c r="L11" s="53">
        <v>15</v>
      </c>
      <c r="M11" s="51" t="s">
        <v>53</v>
      </c>
      <c r="N11" s="50" t="s">
        <v>21</v>
      </c>
      <c r="O11" s="54" t="s">
        <v>59</v>
      </c>
      <c r="P11" s="55"/>
    </row>
    <row r="12" spans="1:17" ht="29.25" customHeight="1">
      <c r="A12" s="114">
        <v>0.63541666666666596</v>
      </c>
      <c r="B12" s="127" t="s">
        <v>282</v>
      </c>
      <c r="C12" s="128" t="s">
        <v>283</v>
      </c>
      <c r="D12" s="116" t="s">
        <v>23</v>
      </c>
      <c r="E12" s="116" t="s">
        <v>284</v>
      </c>
      <c r="F12" s="132"/>
      <c r="G12" s="61" t="s">
        <v>108</v>
      </c>
      <c r="H12" s="57" t="s">
        <v>68</v>
      </c>
      <c r="I12" s="58" t="s">
        <v>21</v>
      </c>
      <c r="J12" s="164" t="s">
        <v>93</v>
      </c>
      <c r="K12" s="60"/>
      <c r="L12" s="65" t="s">
        <v>111</v>
      </c>
      <c r="M12" s="164" t="s">
        <v>212</v>
      </c>
      <c r="N12" s="58" t="s">
        <v>21</v>
      </c>
      <c r="O12" s="164" t="s">
        <v>95</v>
      </c>
      <c r="P12" s="64"/>
      <c r="Q12" s="165"/>
    </row>
    <row r="13" spans="1:17" ht="29.25" customHeight="1">
      <c r="A13" s="118">
        <v>0.64583333333333304</v>
      </c>
      <c r="B13" s="48">
        <v>16</v>
      </c>
      <c r="C13" s="49" t="s">
        <v>203</v>
      </c>
      <c r="D13" s="50" t="s">
        <v>21</v>
      </c>
      <c r="E13" s="51" t="s">
        <v>64</v>
      </c>
      <c r="F13" s="130"/>
      <c r="G13" s="67">
        <v>17</v>
      </c>
      <c r="H13" s="51" t="s">
        <v>70</v>
      </c>
      <c r="I13" s="50" t="s">
        <v>21</v>
      </c>
      <c r="J13" s="51" t="s">
        <v>65</v>
      </c>
      <c r="K13" s="52"/>
      <c r="L13" s="53">
        <v>18</v>
      </c>
      <c r="M13" s="51" t="s">
        <v>66</v>
      </c>
      <c r="N13" s="50" t="s">
        <v>21</v>
      </c>
      <c r="O13" s="54" t="s">
        <v>62</v>
      </c>
      <c r="P13" s="55"/>
    </row>
    <row r="14" spans="1:17" ht="29.25" customHeight="1">
      <c r="A14" s="114">
        <v>0.65625</v>
      </c>
      <c r="B14" s="56" t="s">
        <v>110</v>
      </c>
      <c r="C14" s="164" t="s">
        <v>70</v>
      </c>
      <c r="D14" s="58" t="s">
        <v>21</v>
      </c>
      <c r="E14" s="164" t="s">
        <v>66</v>
      </c>
      <c r="F14" s="131"/>
      <c r="G14" s="61" t="s">
        <v>101</v>
      </c>
      <c r="H14" s="57" t="s">
        <v>63</v>
      </c>
      <c r="I14" s="58" t="s">
        <v>21</v>
      </c>
      <c r="J14" s="59" t="s">
        <v>69</v>
      </c>
      <c r="K14" s="163"/>
      <c r="L14" s="204"/>
      <c r="M14" s="205"/>
      <c r="N14" s="205"/>
      <c r="O14" s="205"/>
      <c r="P14" s="206"/>
      <c r="Q14" s="165"/>
    </row>
    <row r="15" spans="1:17" ht="29.25" customHeight="1">
      <c r="A15" s="114">
        <v>0.66666666666666596</v>
      </c>
      <c r="B15" s="56" t="s">
        <v>104</v>
      </c>
      <c r="C15" s="164" t="s">
        <v>60</v>
      </c>
      <c r="D15" s="58" t="s">
        <v>21</v>
      </c>
      <c r="E15" s="164" t="s">
        <v>90</v>
      </c>
      <c r="F15" s="131"/>
      <c r="G15" s="61" t="s">
        <v>107</v>
      </c>
      <c r="H15" s="164" t="s">
        <v>88</v>
      </c>
      <c r="I15" s="58" t="s">
        <v>21</v>
      </c>
      <c r="J15" s="63" t="s">
        <v>93</v>
      </c>
      <c r="K15" s="163"/>
      <c r="L15" s="204"/>
      <c r="M15" s="205"/>
      <c r="N15" s="205"/>
      <c r="O15" s="205"/>
      <c r="P15" s="206"/>
      <c r="Q15" s="165"/>
    </row>
    <row r="16" spans="1:17" ht="29.25" customHeight="1">
      <c r="A16" s="118">
        <v>0.67708333333333304</v>
      </c>
      <c r="B16" s="48">
        <v>19</v>
      </c>
      <c r="C16" s="49" t="s">
        <v>54</v>
      </c>
      <c r="D16" s="50" t="s">
        <v>21</v>
      </c>
      <c r="E16" s="51" t="s">
        <v>291</v>
      </c>
      <c r="F16" s="130"/>
      <c r="G16" s="67">
        <v>20</v>
      </c>
      <c r="H16" s="49" t="s">
        <v>288</v>
      </c>
      <c r="I16" s="50" t="s">
        <v>21</v>
      </c>
      <c r="J16" s="51" t="s">
        <v>58</v>
      </c>
      <c r="K16" s="52"/>
      <c r="L16" s="53">
        <v>21</v>
      </c>
      <c r="M16" s="51" t="s">
        <v>289</v>
      </c>
      <c r="N16" s="50" t="s">
        <v>21</v>
      </c>
      <c r="O16" s="54" t="s">
        <v>63</v>
      </c>
      <c r="P16" s="55"/>
      <c r="Q16" s="165"/>
    </row>
    <row r="17" spans="1:17" ht="29.25" customHeight="1" thickBot="1">
      <c r="A17" s="114">
        <v>0.6875</v>
      </c>
      <c r="B17" s="56" t="s">
        <v>113</v>
      </c>
      <c r="C17" s="57" t="s">
        <v>63</v>
      </c>
      <c r="D17" s="58" t="s">
        <v>21</v>
      </c>
      <c r="E17" s="164" t="s">
        <v>90</v>
      </c>
      <c r="F17" s="131"/>
      <c r="G17" s="61" t="s">
        <v>124</v>
      </c>
      <c r="H17" s="164" t="s">
        <v>88</v>
      </c>
      <c r="I17" s="58" t="s">
        <v>21</v>
      </c>
      <c r="J17" s="164" t="s">
        <v>70</v>
      </c>
      <c r="K17" s="60"/>
      <c r="L17" s="65" t="s">
        <v>137</v>
      </c>
      <c r="M17" s="164" t="s">
        <v>97</v>
      </c>
      <c r="N17" s="58" t="s">
        <v>21</v>
      </c>
      <c r="O17" s="122" t="s">
        <v>60</v>
      </c>
      <c r="P17" s="64"/>
      <c r="Q17" s="207"/>
    </row>
    <row r="18" spans="1:17" ht="29.25" customHeight="1">
      <c r="A18" s="118">
        <v>0.69791666666666596</v>
      </c>
      <c r="B18" s="48">
        <v>22</v>
      </c>
      <c r="C18" s="49" t="s">
        <v>70</v>
      </c>
      <c r="D18" s="50" t="s">
        <v>21</v>
      </c>
      <c r="E18" s="51" t="s">
        <v>294</v>
      </c>
      <c r="F18" s="130"/>
      <c r="G18" s="67">
        <v>23</v>
      </c>
      <c r="H18" s="51" t="s">
        <v>67</v>
      </c>
      <c r="I18" s="50" t="s">
        <v>21</v>
      </c>
      <c r="J18" s="51" t="s">
        <v>295</v>
      </c>
      <c r="K18" s="52"/>
      <c r="L18" s="53">
        <v>24</v>
      </c>
      <c r="M18" s="51" t="s">
        <v>65</v>
      </c>
      <c r="N18" s="50" t="s">
        <v>21</v>
      </c>
      <c r="O18" s="54" t="s">
        <v>66</v>
      </c>
      <c r="P18" s="55"/>
      <c r="Q18" s="207"/>
    </row>
    <row r="19" spans="1:17" ht="29.25" customHeight="1" thickBot="1">
      <c r="A19" s="114">
        <v>0.70833333333333304</v>
      </c>
      <c r="B19" s="56" t="s">
        <v>131</v>
      </c>
      <c r="C19" s="120" t="s">
        <v>203</v>
      </c>
      <c r="D19" s="58" t="s">
        <v>21</v>
      </c>
      <c r="E19" s="59" t="s">
        <v>65</v>
      </c>
      <c r="F19" s="131"/>
      <c r="G19" s="61" t="s">
        <v>136</v>
      </c>
      <c r="H19" s="164" t="s">
        <v>93</v>
      </c>
      <c r="I19" s="58" t="s">
        <v>21</v>
      </c>
      <c r="J19" s="122" t="s">
        <v>95</v>
      </c>
      <c r="K19" s="60"/>
      <c r="L19" s="61" t="s">
        <v>144</v>
      </c>
      <c r="M19" s="164" t="s">
        <v>286</v>
      </c>
      <c r="N19" s="58" t="s">
        <v>21</v>
      </c>
      <c r="O19" s="63" t="s">
        <v>293</v>
      </c>
      <c r="P19" s="64"/>
      <c r="Q19" s="207"/>
    </row>
    <row r="20" spans="1:17" ht="29.25" customHeight="1">
      <c r="A20" s="118">
        <v>0.718749999999999</v>
      </c>
      <c r="B20" s="48">
        <v>25</v>
      </c>
      <c r="C20" s="49" t="s">
        <v>54</v>
      </c>
      <c r="D20" s="50" t="s">
        <v>21</v>
      </c>
      <c r="E20" s="51" t="s">
        <v>299</v>
      </c>
      <c r="F20" s="130"/>
      <c r="G20" s="67">
        <v>26</v>
      </c>
      <c r="H20" s="49" t="s">
        <v>288</v>
      </c>
      <c r="I20" s="50" t="s">
        <v>21</v>
      </c>
      <c r="J20" s="51" t="s">
        <v>296</v>
      </c>
      <c r="K20" s="52"/>
      <c r="L20" s="53">
        <v>27</v>
      </c>
      <c r="M20" s="51" t="s">
        <v>289</v>
      </c>
      <c r="N20" s="50" t="s">
        <v>21</v>
      </c>
      <c r="O20" s="54" t="s">
        <v>60</v>
      </c>
      <c r="P20" s="55"/>
      <c r="Q20" s="207"/>
    </row>
    <row r="21" spans="1:17" ht="29.25" customHeight="1">
      <c r="A21" s="114">
        <v>0.72916666666666596</v>
      </c>
      <c r="B21" s="56" t="s">
        <v>114</v>
      </c>
      <c r="C21" s="57" t="s">
        <v>63</v>
      </c>
      <c r="D21" s="58" t="s">
        <v>21</v>
      </c>
      <c r="E21" s="164" t="s">
        <v>88</v>
      </c>
      <c r="F21" s="131"/>
      <c r="G21" s="61" t="s">
        <v>120</v>
      </c>
      <c r="H21" s="164" t="s">
        <v>90</v>
      </c>
      <c r="I21" s="58" t="s">
        <v>21</v>
      </c>
      <c r="J21" s="164" t="s">
        <v>70</v>
      </c>
      <c r="K21" s="60"/>
      <c r="L21" s="65" t="s">
        <v>140</v>
      </c>
      <c r="M21" s="164" t="s">
        <v>97</v>
      </c>
      <c r="N21" s="58" t="s">
        <v>21</v>
      </c>
      <c r="O21" s="63" t="s">
        <v>66</v>
      </c>
      <c r="P21" s="64"/>
    </row>
    <row r="22" spans="1:17" ht="29.25" customHeight="1">
      <c r="A22" s="118">
        <v>0.73958333333333304</v>
      </c>
      <c r="B22" s="48">
        <v>28</v>
      </c>
      <c r="C22" s="49" t="s">
        <v>69</v>
      </c>
      <c r="D22" s="50" t="s">
        <v>21</v>
      </c>
      <c r="E22" s="51" t="s">
        <v>70</v>
      </c>
      <c r="F22" s="130"/>
      <c r="G22" s="67">
        <v>29</v>
      </c>
      <c r="H22" s="49" t="s">
        <v>297</v>
      </c>
      <c r="I22" s="50" t="s">
        <v>21</v>
      </c>
      <c r="J22" s="51" t="s">
        <v>67</v>
      </c>
      <c r="K22" s="52"/>
      <c r="L22" s="53">
        <v>30</v>
      </c>
      <c r="M22" s="51" t="s">
        <v>298</v>
      </c>
      <c r="N22" s="50" t="s">
        <v>21</v>
      </c>
      <c r="O22" s="54" t="s">
        <v>65</v>
      </c>
      <c r="P22" s="55"/>
    </row>
    <row r="23" spans="1:17" ht="29.25" customHeight="1" thickBot="1">
      <c r="A23" s="114">
        <v>0.749999999999999</v>
      </c>
      <c r="B23" s="119" t="s">
        <v>132</v>
      </c>
      <c r="C23" s="120" t="s">
        <v>203</v>
      </c>
      <c r="D23" s="121" t="s">
        <v>21</v>
      </c>
      <c r="E23" s="122" t="s">
        <v>93</v>
      </c>
      <c r="F23" s="133"/>
      <c r="G23" s="129" t="s">
        <v>135</v>
      </c>
      <c r="H23" s="59" t="s">
        <v>65</v>
      </c>
      <c r="I23" s="121" t="s">
        <v>21</v>
      </c>
      <c r="J23" s="122" t="s">
        <v>95</v>
      </c>
      <c r="K23" s="123"/>
      <c r="L23" s="124" t="s">
        <v>141</v>
      </c>
      <c r="M23" s="122" t="s">
        <v>60</v>
      </c>
      <c r="N23" s="121" t="s">
        <v>21</v>
      </c>
      <c r="O23" s="164" t="s">
        <v>286</v>
      </c>
      <c r="P23" s="126"/>
    </row>
    <row r="24" spans="1:17" ht="29.25" customHeight="1">
      <c r="A24" s="208" t="s">
        <v>52</v>
      </c>
      <c r="B24" s="209"/>
      <c r="C24" s="209"/>
      <c r="D24" s="209"/>
      <c r="E24" s="209"/>
      <c r="F24" s="209"/>
      <c r="G24" s="209"/>
      <c r="H24" s="209"/>
      <c r="I24" s="209"/>
      <c r="J24" s="209"/>
      <c r="K24" s="209"/>
      <c r="L24" s="209"/>
      <c r="M24" s="209"/>
      <c r="N24" s="209"/>
      <c r="O24" s="209"/>
      <c r="P24" s="209"/>
    </row>
    <row r="25" spans="1:17" ht="37.5" customHeight="1">
      <c r="A25" s="218" t="s">
        <v>47</v>
      </c>
      <c r="B25" s="218"/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8"/>
    </row>
    <row r="26" spans="1:17" ht="25.5" customHeight="1" thickBot="1">
      <c r="A26" s="200">
        <f>DATE(2019,6,9)</f>
        <v>43625</v>
      </c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</row>
    <row r="27" spans="1:17" ht="32.450000000000003" customHeight="1" thickBot="1">
      <c r="A27" s="69" t="s">
        <v>16</v>
      </c>
      <c r="B27" s="45" t="s">
        <v>22</v>
      </c>
      <c r="C27" s="219" t="s">
        <v>17</v>
      </c>
      <c r="D27" s="219"/>
      <c r="E27" s="220"/>
      <c r="F27" s="90" t="s">
        <v>18</v>
      </c>
      <c r="G27" s="109" t="s">
        <v>22</v>
      </c>
      <c r="H27" s="221" t="s">
        <v>19</v>
      </c>
      <c r="I27" s="219"/>
      <c r="J27" s="220"/>
      <c r="K27" s="90" t="s">
        <v>18</v>
      </c>
      <c r="L27" s="109" t="s">
        <v>22</v>
      </c>
      <c r="M27" s="221" t="s">
        <v>20</v>
      </c>
      <c r="N27" s="219"/>
      <c r="O27" s="220"/>
      <c r="P27" s="91" t="s">
        <v>18</v>
      </c>
    </row>
    <row r="28" spans="1:17" ht="30.6" hidden="1" customHeight="1">
      <c r="A28" s="70">
        <v>0.375</v>
      </c>
      <c r="B28" s="71">
        <v>28</v>
      </c>
      <c r="C28" s="106" t="s">
        <v>312</v>
      </c>
      <c r="D28" s="92" t="s">
        <v>23</v>
      </c>
      <c r="E28" s="92" t="s">
        <v>309</v>
      </c>
      <c r="F28" s="93"/>
      <c r="G28" s="72">
        <v>29</v>
      </c>
      <c r="H28" s="106" t="s">
        <v>313</v>
      </c>
      <c r="I28" s="92" t="s">
        <v>23</v>
      </c>
      <c r="J28" s="92" t="s">
        <v>315</v>
      </c>
      <c r="K28" s="93"/>
      <c r="L28" s="72">
        <v>30</v>
      </c>
      <c r="M28" s="106" t="s">
        <v>314</v>
      </c>
      <c r="N28" s="92" t="s">
        <v>23</v>
      </c>
      <c r="O28" s="92" t="s">
        <v>304</v>
      </c>
      <c r="P28" s="94"/>
      <c r="Q28" s="73"/>
    </row>
    <row r="29" spans="1:17" ht="30.75" customHeight="1" thickTop="1">
      <c r="A29" s="190">
        <v>0.38541666666666669</v>
      </c>
      <c r="B29" s="187" t="s">
        <v>170</v>
      </c>
      <c r="C29" s="168" t="s">
        <v>63</v>
      </c>
      <c r="D29" s="168" t="s">
        <v>23</v>
      </c>
      <c r="E29" s="169" t="s">
        <v>309</v>
      </c>
      <c r="F29" s="177" t="s">
        <v>285</v>
      </c>
      <c r="G29" s="167" t="s">
        <v>171</v>
      </c>
      <c r="H29" s="168" t="s">
        <v>307</v>
      </c>
      <c r="I29" s="168" t="s">
        <v>23</v>
      </c>
      <c r="J29" s="169" t="s">
        <v>300</v>
      </c>
      <c r="K29" s="177" t="s">
        <v>285</v>
      </c>
      <c r="L29" s="167" t="s">
        <v>172</v>
      </c>
      <c r="M29" s="168" t="s">
        <v>302</v>
      </c>
      <c r="N29" s="168" t="s">
        <v>23</v>
      </c>
      <c r="O29" s="169" t="s">
        <v>303</v>
      </c>
      <c r="P29" s="177" t="s">
        <v>285</v>
      </c>
      <c r="Q29" s="165"/>
    </row>
    <row r="30" spans="1:17" ht="30.75" customHeight="1">
      <c r="A30" s="191">
        <v>0.39583333333333298</v>
      </c>
      <c r="B30" s="67">
        <v>31</v>
      </c>
      <c r="C30" s="170" t="s">
        <v>291</v>
      </c>
      <c r="D30" s="170" t="s">
        <v>23</v>
      </c>
      <c r="E30" s="171" t="s">
        <v>316</v>
      </c>
      <c r="F30" s="52" t="s">
        <v>285</v>
      </c>
      <c r="G30" s="53">
        <v>32</v>
      </c>
      <c r="H30" s="170" t="s">
        <v>58</v>
      </c>
      <c r="I30" s="170" t="s">
        <v>23</v>
      </c>
      <c r="J30" s="171" t="s">
        <v>317</v>
      </c>
      <c r="K30" s="52" t="s">
        <v>285</v>
      </c>
      <c r="L30" s="53">
        <v>33</v>
      </c>
      <c r="M30" s="170" t="s">
        <v>292</v>
      </c>
      <c r="N30" s="170" t="s">
        <v>23</v>
      </c>
      <c r="O30" s="171" t="s">
        <v>303</v>
      </c>
      <c r="P30" s="52" t="s">
        <v>285</v>
      </c>
      <c r="Q30" s="165"/>
    </row>
    <row r="31" spans="1:17" ht="30.75" customHeight="1">
      <c r="A31" s="192">
        <v>0.40625</v>
      </c>
      <c r="B31" s="61" t="s">
        <v>173</v>
      </c>
      <c r="C31" s="172" t="s">
        <v>308</v>
      </c>
      <c r="D31" s="172" t="s">
        <v>23</v>
      </c>
      <c r="E31" s="173" t="s">
        <v>306</v>
      </c>
      <c r="F31" s="60" t="s">
        <v>90</v>
      </c>
      <c r="G31" s="65" t="s">
        <v>174</v>
      </c>
      <c r="H31" s="172" t="s">
        <v>304</v>
      </c>
      <c r="I31" s="172" t="s">
        <v>23</v>
      </c>
      <c r="J31" s="173" t="s">
        <v>305</v>
      </c>
      <c r="K31" s="60" t="s">
        <v>70</v>
      </c>
      <c r="L31" s="65" t="s">
        <v>175</v>
      </c>
      <c r="M31" s="172" t="s">
        <v>97</v>
      </c>
      <c r="N31" s="172" t="s">
        <v>23</v>
      </c>
      <c r="O31" s="173" t="s">
        <v>290</v>
      </c>
      <c r="P31" s="60" t="s">
        <v>293</v>
      </c>
      <c r="Q31" s="165"/>
    </row>
    <row r="32" spans="1:17" ht="30.75" customHeight="1">
      <c r="A32" s="191">
        <v>0.41666666666666702</v>
      </c>
      <c r="B32" s="67">
        <v>34</v>
      </c>
      <c r="C32" s="170" t="s">
        <v>54</v>
      </c>
      <c r="D32" s="170" t="s">
        <v>23</v>
      </c>
      <c r="E32" s="171" t="s">
        <v>312</v>
      </c>
      <c r="F32" s="52" t="s">
        <v>67</v>
      </c>
      <c r="G32" s="53">
        <v>35</v>
      </c>
      <c r="H32" s="170" t="s">
        <v>288</v>
      </c>
      <c r="I32" s="170" t="s">
        <v>23</v>
      </c>
      <c r="J32" s="171" t="s">
        <v>313</v>
      </c>
      <c r="K32" s="52" t="s">
        <v>65</v>
      </c>
      <c r="L32" s="53">
        <v>36</v>
      </c>
      <c r="M32" s="170" t="s">
        <v>290</v>
      </c>
      <c r="N32" s="170" t="s">
        <v>23</v>
      </c>
      <c r="O32" s="171" t="s">
        <v>314</v>
      </c>
      <c r="P32" s="52" t="s">
        <v>286</v>
      </c>
      <c r="Q32" s="165"/>
    </row>
    <row r="33" spans="1:17" ht="30.75" customHeight="1">
      <c r="A33" s="191">
        <v>0.42708333333333298</v>
      </c>
      <c r="B33" s="67">
        <v>37</v>
      </c>
      <c r="C33" s="170" t="s">
        <v>310</v>
      </c>
      <c r="D33" s="170" t="s">
        <v>23</v>
      </c>
      <c r="E33" s="171" t="s">
        <v>316</v>
      </c>
      <c r="F33" s="52" t="s">
        <v>285</v>
      </c>
      <c r="G33" s="53">
        <v>38</v>
      </c>
      <c r="H33" s="170" t="s">
        <v>311</v>
      </c>
      <c r="I33" s="170" t="s">
        <v>23</v>
      </c>
      <c r="J33" s="171" t="s">
        <v>317</v>
      </c>
      <c r="K33" s="52" t="s">
        <v>285</v>
      </c>
      <c r="L33" s="53">
        <v>39</v>
      </c>
      <c r="M33" s="170" t="s">
        <v>301</v>
      </c>
      <c r="N33" s="170" t="s">
        <v>23</v>
      </c>
      <c r="O33" s="171" t="s">
        <v>303</v>
      </c>
      <c r="P33" s="52" t="s">
        <v>285</v>
      </c>
      <c r="Q33" s="165"/>
    </row>
    <row r="34" spans="1:17" ht="30.75" customHeight="1">
      <c r="A34" s="192">
        <v>0.4375</v>
      </c>
      <c r="B34" s="61" t="s">
        <v>176</v>
      </c>
      <c r="C34" s="172" t="s">
        <v>63</v>
      </c>
      <c r="D34" s="172" t="s">
        <v>23</v>
      </c>
      <c r="E34" s="173" t="s">
        <v>304</v>
      </c>
      <c r="F34" s="60" t="s">
        <v>88</v>
      </c>
      <c r="G34" s="65" t="s">
        <v>177</v>
      </c>
      <c r="H34" s="172" t="s">
        <v>300</v>
      </c>
      <c r="I34" s="172" t="s">
        <v>23</v>
      </c>
      <c r="J34" s="173" t="s">
        <v>306</v>
      </c>
      <c r="K34" s="60" t="s">
        <v>93</v>
      </c>
      <c r="L34" s="65" t="s">
        <v>178</v>
      </c>
      <c r="M34" s="172" t="s">
        <v>301</v>
      </c>
      <c r="N34" s="172" t="s">
        <v>23</v>
      </c>
      <c r="O34" s="173" t="s">
        <v>302</v>
      </c>
      <c r="P34" s="60" t="s">
        <v>97</v>
      </c>
      <c r="Q34" s="165"/>
    </row>
    <row r="35" spans="1:17" ht="30.75" customHeight="1">
      <c r="A35" s="191">
        <v>0.44791666666666702</v>
      </c>
      <c r="B35" s="67">
        <v>40</v>
      </c>
      <c r="C35" s="170" t="s">
        <v>54</v>
      </c>
      <c r="D35" s="170" t="s">
        <v>23</v>
      </c>
      <c r="E35" s="171" t="s">
        <v>309</v>
      </c>
      <c r="F35" s="52" t="s">
        <v>285</v>
      </c>
      <c r="G35" s="53">
        <v>41</v>
      </c>
      <c r="H35" s="170" t="s">
        <v>288</v>
      </c>
      <c r="I35" s="170" t="s">
        <v>23</v>
      </c>
      <c r="J35" s="171" t="s">
        <v>315</v>
      </c>
      <c r="K35" s="52" t="s">
        <v>285</v>
      </c>
      <c r="L35" s="53">
        <v>42</v>
      </c>
      <c r="M35" s="170" t="s">
        <v>290</v>
      </c>
      <c r="N35" s="170" t="s">
        <v>23</v>
      </c>
      <c r="O35" s="171" t="s">
        <v>304</v>
      </c>
      <c r="P35" s="52" t="s">
        <v>285</v>
      </c>
      <c r="Q35" s="165"/>
    </row>
    <row r="36" spans="1:17" ht="30.75" customHeight="1">
      <c r="A36" s="192">
        <v>0.45833333333333298</v>
      </c>
      <c r="B36" s="61" t="s">
        <v>179</v>
      </c>
      <c r="C36" s="172" t="s">
        <v>307</v>
      </c>
      <c r="D36" s="172" t="s">
        <v>23</v>
      </c>
      <c r="E36" s="173" t="s">
        <v>305</v>
      </c>
      <c r="F36" s="60" t="s">
        <v>287</v>
      </c>
      <c r="G36" s="65" t="s">
        <v>180</v>
      </c>
      <c r="H36" s="172" t="s">
        <v>309</v>
      </c>
      <c r="I36" s="172" t="s">
        <v>23</v>
      </c>
      <c r="J36" s="173" t="s">
        <v>300</v>
      </c>
      <c r="K36" s="60" t="s">
        <v>285</v>
      </c>
      <c r="L36" s="65" t="s">
        <v>181</v>
      </c>
      <c r="M36" s="172" t="s">
        <v>290</v>
      </c>
      <c r="N36" s="172" t="s">
        <v>23</v>
      </c>
      <c r="O36" s="173" t="s">
        <v>302</v>
      </c>
      <c r="P36" s="60" t="s">
        <v>60</v>
      </c>
      <c r="Q36" s="165"/>
    </row>
    <row r="37" spans="1:17" ht="30.75" customHeight="1">
      <c r="A37" s="191">
        <v>0.46875</v>
      </c>
      <c r="B37" s="67">
        <v>43</v>
      </c>
      <c r="C37" s="170" t="s">
        <v>291</v>
      </c>
      <c r="D37" s="170" t="s">
        <v>23</v>
      </c>
      <c r="E37" s="171" t="s">
        <v>310</v>
      </c>
      <c r="F37" s="52" t="s">
        <v>285</v>
      </c>
      <c r="G37" s="53">
        <v>44</v>
      </c>
      <c r="H37" s="170" t="s">
        <v>58</v>
      </c>
      <c r="I37" s="170" t="s">
        <v>23</v>
      </c>
      <c r="J37" s="171" t="s">
        <v>311</v>
      </c>
      <c r="K37" s="52" t="s">
        <v>69</v>
      </c>
      <c r="L37" s="53">
        <v>45</v>
      </c>
      <c r="M37" s="170" t="s">
        <v>292</v>
      </c>
      <c r="N37" s="170" t="s">
        <v>23</v>
      </c>
      <c r="O37" s="171" t="s">
        <v>301</v>
      </c>
      <c r="P37" s="52" t="s">
        <v>285</v>
      </c>
      <c r="Q37" s="165"/>
    </row>
    <row r="38" spans="1:17" ht="30.75" customHeight="1">
      <c r="A38" s="192">
        <v>0.47916666666666702</v>
      </c>
      <c r="B38" s="61" t="s">
        <v>182</v>
      </c>
      <c r="C38" s="172" t="s">
        <v>63</v>
      </c>
      <c r="D38" s="172" t="s">
        <v>23</v>
      </c>
      <c r="E38" s="173" t="s">
        <v>305</v>
      </c>
      <c r="F38" s="60" t="s">
        <v>285</v>
      </c>
      <c r="G38" s="65" t="s">
        <v>183</v>
      </c>
      <c r="H38" s="172" t="s">
        <v>307</v>
      </c>
      <c r="I38" s="172" t="s">
        <v>23</v>
      </c>
      <c r="J38" s="173" t="s">
        <v>306</v>
      </c>
      <c r="K38" s="60" t="s">
        <v>285</v>
      </c>
      <c r="L38" s="65" t="s">
        <v>184</v>
      </c>
      <c r="M38" s="172" t="s">
        <v>97</v>
      </c>
      <c r="N38" s="172" t="s">
        <v>23</v>
      </c>
      <c r="O38" s="173" t="s">
        <v>302</v>
      </c>
      <c r="P38" s="60" t="s">
        <v>285</v>
      </c>
      <c r="Q38" s="165"/>
    </row>
    <row r="39" spans="1:17" ht="30.75" customHeight="1">
      <c r="A39" s="191">
        <v>0.48958333333333398</v>
      </c>
      <c r="B39" s="67">
        <v>46</v>
      </c>
      <c r="C39" s="170" t="s">
        <v>312</v>
      </c>
      <c r="D39" s="170" t="s">
        <v>23</v>
      </c>
      <c r="E39" s="171" t="s">
        <v>316</v>
      </c>
      <c r="F39" s="52" t="s">
        <v>285</v>
      </c>
      <c r="G39" s="53">
        <v>47</v>
      </c>
      <c r="H39" s="170" t="s">
        <v>313</v>
      </c>
      <c r="I39" s="170" t="s">
        <v>23</v>
      </c>
      <c r="J39" s="171" t="s">
        <v>317</v>
      </c>
      <c r="K39" s="52" t="s">
        <v>285</v>
      </c>
      <c r="L39" s="53">
        <v>48</v>
      </c>
      <c r="M39" s="170" t="s">
        <v>314</v>
      </c>
      <c r="N39" s="170" t="s">
        <v>23</v>
      </c>
      <c r="O39" s="171" t="s">
        <v>303</v>
      </c>
      <c r="P39" s="52" t="s">
        <v>285</v>
      </c>
      <c r="Q39" s="165"/>
    </row>
    <row r="40" spans="1:17" ht="30.75" customHeight="1">
      <c r="A40" s="192">
        <v>0.5</v>
      </c>
      <c r="B40" s="61" t="s">
        <v>185</v>
      </c>
      <c r="C40" s="172" t="s">
        <v>308</v>
      </c>
      <c r="D40" s="172" t="s">
        <v>23</v>
      </c>
      <c r="E40" s="173" t="s">
        <v>300</v>
      </c>
      <c r="F40" s="60" t="s">
        <v>285</v>
      </c>
      <c r="G40" s="65" t="s">
        <v>186</v>
      </c>
      <c r="H40" s="172" t="s">
        <v>309</v>
      </c>
      <c r="I40" s="172" t="s">
        <v>23</v>
      </c>
      <c r="J40" s="173" t="s">
        <v>304</v>
      </c>
      <c r="K40" s="60" t="s">
        <v>90</v>
      </c>
      <c r="L40" s="65" t="s">
        <v>187</v>
      </c>
      <c r="M40" s="172" t="s">
        <v>301</v>
      </c>
      <c r="N40" s="172" t="s">
        <v>23</v>
      </c>
      <c r="O40" s="173" t="s">
        <v>303</v>
      </c>
      <c r="P40" s="60" t="s">
        <v>285</v>
      </c>
    </row>
    <row r="41" spans="1:17" ht="30.75" customHeight="1" thickBot="1">
      <c r="A41" s="191">
        <v>0.51041666666666696</v>
      </c>
      <c r="B41" s="67">
        <v>49</v>
      </c>
      <c r="C41" s="170" t="s">
        <v>310</v>
      </c>
      <c r="D41" s="170" t="s">
        <v>23</v>
      </c>
      <c r="E41" s="171" t="s">
        <v>309</v>
      </c>
      <c r="F41" s="52" t="s">
        <v>285</v>
      </c>
      <c r="G41" s="53">
        <v>50</v>
      </c>
      <c r="H41" s="170" t="s">
        <v>311</v>
      </c>
      <c r="I41" s="170" t="s">
        <v>23</v>
      </c>
      <c r="J41" s="171" t="s">
        <v>315</v>
      </c>
      <c r="K41" s="52" t="s">
        <v>285</v>
      </c>
      <c r="L41" s="179">
        <v>51</v>
      </c>
      <c r="M41" s="180" t="s">
        <v>301</v>
      </c>
      <c r="N41" s="180" t="s">
        <v>23</v>
      </c>
      <c r="O41" s="181" t="s">
        <v>304</v>
      </c>
      <c r="P41" s="182" t="s">
        <v>66</v>
      </c>
    </row>
    <row r="42" spans="1:17" ht="30.75" customHeight="1" thickTop="1" thickBot="1">
      <c r="A42" s="192">
        <v>0.52083333333333404</v>
      </c>
      <c r="B42" s="61" t="s">
        <v>188</v>
      </c>
      <c r="C42" s="172" t="s">
        <v>63</v>
      </c>
      <c r="D42" s="172" t="s">
        <v>23</v>
      </c>
      <c r="E42" s="173" t="s">
        <v>306</v>
      </c>
      <c r="F42" s="60" t="s">
        <v>285</v>
      </c>
      <c r="G42" s="65" t="s">
        <v>189</v>
      </c>
      <c r="H42" s="172" t="s">
        <v>307</v>
      </c>
      <c r="I42" s="172" t="s">
        <v>23</v>
      </c>
      <c r="J42" s="173" t="s">
        <v>308</v>
      </c>
      <c r="K42" s="60" t="s">
        <v>285</v>
      </c>
      <c r="L42" s="228"/>
      <c r="M42" s="228"/>
      <c r="N42" s="228"/>
      <c r="O42" s="228"/>
      <c r="P42" s="229"/>
    </row>
    <row r="43" spans="1:17" ht="30.75" customHeight="1" thickTop="1" thickBot="1">
      <c r="A43" s="191">
        <v>0.531250000000001</v>
      </c>
      <c r="B43" s="67">
        <v>52</v>
      </c>
      <c r="C43" s="170" t="s">
        <v>291</v>
      </c>
      <c r="D43" s="170" t="s">
        <v>23</v>
      </c>
      <c r="E43" s="171" t="s">
        <v>312</v>
      </c>
      <c r="F43" s="52" t="s">
        <v>95</v>
      </c>
      <c r="G43" s="53">
        <v>53</v>
      </c>
      <c r="H43" s="170" t="s">
        <v>58</v>
      </c>
      <c r="I43" s="170" t="s">
        <v>23</v>
      </c>
      <c r="J43" s="171" t="s">
        <v>313</v>
      </c>
      <c r="K43" s="52" t="s">
        <v>285</v>
      </c>
      <c r="L43" s="183">
        <v>54</v>
      </c>
      <c r="M43" s="184" t="s">
        <v>290</v>
      </c>
      <c r="N43" s="184" t="s">
        <v>23</v>
      </c>
      <c r="O43" s="185" t="s">
        <v>314</v>
      </c>
      <c r="P43" s="186" t="s">
        <v>285</v>
      </c>
    </row>
    <row r="44" spans="1:17" ht="30.75" customHeight="1" thickTop="1" thickBot="1">
      <c r="A44" s="193">
        <v>0.54166666666666796</v>
      </c>
      <c r="B44" s="188" t="s">
        <v>190</v>
      </c>
      <c r="C44" s="175" t="s">
        <v>309</v>
      </c>
      <c r="D44" s="175" t="s">
        <v>23</v>
      </c>
      <c r="E44" s="176" t="s">
        <v>305</v>
      </c>
      <c r="F44" s="178" t="s">
        <v>285</v>
      </c>
      <c r="G44" s="174" t="s">
        <v>191</v>
      </c>
      <c r="H44" s="175" t="s">
        <v>308</v>
      </c>
      <c r="I44" s="175" t="s">
        <v>23</v>
      </c>
      <c r="J44" s="176" t="s">
        <v>304</v>
      </c>
      <c r="K44" s="178" t="s">
        <v>285</v>
      </c>
      <c r="L44" s="230"/>
      <c r="M44" s="230"/>
      <c r="N44" s="230"/>
      <c r="O44" s="230"/>
      <c r="P44" s="231"/>
    </row>
    <row r="45" spans="1:17" ht="30.75" customHeight="1" thickBot="1">
      <c r="A45" s="189">
        <v>0.57291666666666663</v>
      </c>
      <c r="B45" s="226" t="s">
        <v>192</v>
      </c>
      <c r="C45" s="226"/>
      <c r="D45" s="226"/>
      <c r="E45" s="226"/>
      <c r="F45" s="227"/>
      <c r="G45" s="166"/>
      <c r="H45" s="166"/>
      <c r="I45" s="166"/>
      <c r="J45" s="166"/>
      <c r="K45" s="166"/>
      <c r="L45" s="88"/>
      <c r="M45" s="88"/>
      <c r="N45" s="88"/>
      <c r="O45" s="88"/>
      <c r="P45" s="89"/>
    </row>
    <row r="46" spans="1:17" ht="30.75" customHeight="1" thickTop="1">
      <c r="A46" s="216" t="s">
        <v>52</v>
      </c>
      <c r="B46" s="216"/>
      <c r="C46" s="216"/>
      <c r="D46" s="216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216"/>
    </row>
  </sheetData>
  <mergeCells count="20">
    <mergeCell ref="Q17:Q18"/>
    <mergeCell ref="Q19:Q20"/>
    <mergeCell ref="A24:P24"/>
    <mergeCell ref="B45:F45"/>
    <mergeCell ref="A46:P46"/>
    <mergeCell ref="A26:P26"/>
    <mergeCell ref="C27:E27"/>
    <mergeCell ref="H27:J27"/>
    <mergeCell ref="M27:O27"/>
    <mergeCell ref="L42:P42"/>
    <mergeCell ref="L44:P44"/>
    <mergeCell ref="A25:P25"/>
    <mergeCell ref="B4:P4"/>
    <mergeCell ref="L14:P14"/>
    <mergeCell ref="L15:P15"/>
    <mergeCell ref="A1:P1"/>
    <mergeCell ref="A2:P2"/>
    <mergeCell ref="C3:E3"/>
    <mergeCell ref="H3:J3"/>
    <mergeCell ref="M3:O3"/>
  </mergeCells>
  <phoneticPr fontId="3"/>
  <pageMargins left="0.77" right="0.31496062992125984" top="0.35433070866141736" bottom="0.35433070866141736" header="0.31496062992125984" footer="0.31496062992125984"/>
  <pageSetup paperSize="8" scale="110" orientation="landscape" r:id="rId1"/>
  <rowBreaks count="1" manualBreakCount="1">
    <brk id="24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11"/>
  <sheetViews>
    <sheetView topLeftCell="A91" zoomScale="70" zoomScaleNormal="70" zoomScaleSheetLayoutView="70" zoomScalePageLayoutView="85" workbookViewId="0">
      <selection activeCell="AV102" sqref="AV102:AW104"/>
    </sheetView>
  </sheetViews>
  <sheetFormatPr defaultColWidth="1.875" defaultRowHeight="17.25" customHeight="1"/>
  <cols>
    <col min="6" max="6" width="2.75" bestFit="1" customWidth="1"/>
    <col min="10" max="10" width="2.75" bestFit="1" customWidth="1"/>
  </cols>
  <sheetData>
    <row r="1" spans="1:69" ht="33.75" customHeight="1">
      <c r="A1" s="237" t="s">
        <v>38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237"/>
      <c r="AI1" s="237"/>
      <c r="AJ1" s="237"/>
      <c r="AK1" s="237"/>
      <c r="AL1" s="237"/>
      <c r="AM1" s="237"/>
      <c r="AN1" s="237"/>
      <c r="AO1" s="237"/>
      <c r="AP1" s="237"/>
      <c r="AQ1" s="237"/>
      <c r="AR1" s="237"/>
      <c r="AS1" s="237"/>
      <c r="AT1" s="237"/>
      <c r="AU1" s="237"/>
      <c r="AV1" s="237"/>
      <c r="AW1" s="237"/>
      <c r="AX1" s="237"/>
      <c r="AY1" s="237"/>
      <c r="AZ1" s="237"/>
      <c r="BA1" s="237"/>
      <c r="BB1" s="237"/>
      <c r="BC1" s="237"/>
      <c r="BD1" s="237"/>
      <c r="BE1" s="237"/>
      <c r="BF1" s="237"/>
      <c r="BG1" s="237"/>
      <c r="BH1" s="237"/>
      <c r="BI1" s="237"/>
      <c r="BJ1" s="237"/>
      <c r="BK1" s="237"/>
      <c r="BL1" s="237"/>
      <c r="BM1" s="237"/>
      <c r="BN1" s="237"/>
      <c r="BO1" s="237"/>
      <c r="BP1" s="237"/>
      <c r="BQ1" s="237"/>
    </row>
    <row r="2" spans="1:69" ht="17.25" customHeight="1">
      <c r="A2" s="296" t="s">
        <v>8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96"/>
      <c r="O2" s="296"/>
    </row>
    <row r="3" spans="1:69" ht="28.5" customHeight="1">
      <c r="A3" s="278" t="s">
        <v>9</v>
      </c>
      <c r="B3" s="279"/>
      <c r="C3" s="279"/>
      <c r="D3" s="279"/>
      <c r="E3" s="280"/>
      <c r="F3" s="255" t="s">
        <v>54</v>
      </c>
      <c r="G3" s="256"/>
      <c r="H3" s="256"/>
      <c r="I3" s="256"/>
      <c r="J3" s="256"/>
      <c r="K3" s="255" t="s">
        <v>68</v>
      </c>
      <c r="L3" s="256"/>
      <c r="M3" s="256"/>
      <c r="N3" s="256"/>
      <c r="O3" s="256"/>
      <c r="P3" s="255" t="s">
        <v>61</v>
      </c>
      <c r="Q3" s="256"/>
      <c r="R3" s="256"/>
      <c r="S3" s="256"/>
      <c r="T3" s="256"/>
      <c r="U3" s="257" t="s">
        <v>0</v>
      </c>
      <c r="V3" s="257"/>
      <c r="W3" s="257" t="s">
        <v>1</v>
      </c>
      <c r="X3" s="257"/>
      <c r="Y3" s="257" t="s">
        <v>2</v>
      </c>
      <c r="Z3" s="257"/>
      <c r="AA3" s="257" t="s">
        <v>3</v>
      </c>
      <c r="AB3" s="257"/>
      <c r="AC3" s="257" t="s">
        <v>4</v>
      </c>
      <c r="AD3" s="257"/>
      <c r="AE3" s="257" t="s">
        <v>5</v>
      </c>
      <c r="AF3" s="257"/>
      <c r="AG3" s="257" t="s">
        <v>6</v>
      </c>
      <c r="AH3" s="257"/>
      <c r="AJ3" s="278" t="s">
        <v>10</v>
      </c>
      <c r="AK3" s="279"/>
      <c r="AL3" s="279"/>
      <c r="AM3" s="279"/>
      <c r="AN3" s="280"/>
      <c r="AO3" s="255" t="s">
        <v>57</v>
      </c>
      <c r="AP3" s="256"/>
      <c r="AQ3" s="256"/>
      <c r="AR3" s="256"/>
      <c r="AS3" s="256"/>
      <c r="AT3" s="255" t="s">
        <v>63</v>
      </c>
      <c r="AU3" s="256"/>
      <c r="AV3" s="256"/>
      <c r="AW3" s="256"/>
      <c r="AX3" s="256"/>
      <c r="AY3" s="255" t="s">
        <v>58</v>
      </c>
      <c r="AZ3" s="256"/>
      <c r="BA3" s="256"/>
      <c r="BB3" s="256"/>
      <c r="BC3" s="256"/>
      <c r="BD3" s="257" t="s">
        <v>0</v>
      </c>
      <c r="BE3" s="257"/>
      <c r="BF3" s="257" t="s">
        <v>1</v>
      </c>
      <c r="BG3" s="257"/>
      <c r="BH3" s="257" t="s">
        <v>2</v>
      </c>
      <c r="BI3" s="257"/>
      <c r="BJ3" s="257" t="s">
        <v>3</v>
      </c>
      <c r="BK3" s="257"/>
      <c r="BL3" s="257" t="s">
        <v>4</v>
      </c>
      <c r="BM3" s="257"/>
      <c r="BN3" s="257" t="s">
        <v>5</v>
      </c>
      <c r="BO3" s="257"/>
      <c r="BP3" s="257" t="s">
        <v>6</v>
      </c>
      <c r="BQ3" s="257"/>
    </row>
    <row r="4" spans="1:69" ht="28.5" customHeight="1">
      <c r="A4" s="281"/>
      <c r="B4" s="282"/>
      <c r="C4" s="282"/>
      <c r="D4" s="282"/>
      <c r="E4" s="283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J4" s="281"/>
      <c r="AK4" s="282"/>
      <c r="AL4" s="282"/>
      <c r="AM4" s="282"/>
      <c r="AN4" s="283"/>
      <c r="AO4" s="256"/>
      <c r="AP4" s="256"/>
      <c r="AQ4" s="256"/>
      <c r="AR4" s="256"/>
      <c r="AS4" s="256"/>
      <c r="AT4" s="256"/>
      <c r="AU4" s="256"/>
      <c r="AV4" s="256"/>
      <c r="AW4" s="256"/>
      <c r="AX4" s="256"/>
      <c r="AY4" s="256"/>
      <c r="AZ4" s="256"/>
      <c r="BA4" s="256"/>
      <c r="BB4" s="256"/>
      <c r="BC4" s="256"/>
      <c r="BD4" s="257"/>
      <c r="BE4" s="257"/>
      <c r="BF4" s="257"/>
      <c r="BG4" s="257"/>
      <c r="BH4" s="257"/>
      <c r="BI4" s="257"/>
      <c r="BJ4" s="257"/>
      <c r="BK4" s="257"/>
      <c r="BL4" s="257"/>
      <c r="BM4" s="257"/>
      <c r="BN4" s="257"/>
      <c r="BO4" s="257"/>
      <c r="BP4" s="257"/>
      <c r="BQ4" s="257"/>
    </row>
    <row r="5" spans="1:69" ht="28.5" customHeight="1">
      <c r="A5" s="284"/>
      <c r="B5" s="285"/>
      <c r="C5" s="285"/>
      <c r="D5" s="285"/>
      <c r="E5" s="28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J5" s="284"/>
      <c r="AK5" s="285"/>
      <c r="AL5" s="285"/>
      <c r="AM5" s="285"/>
      <c r="AN5" s="286"/>
      <c r="AO5" s="256"/>
      <c r="AP5" s="256"/>
      <c r="AQ5" s="256"/>
      <c r="AR5" s="256"/>
      <c r="AS5" s="256"/>
      <c r="AT5" s="256"/>
      <c r="AU5" s="256"/>
      <c r="AV5" s="256"/>
      <c r="AW5" s="256"/>
      <c r="AX5" s="256"/>
      <c r="AY5" s="256"/>
      <c r="AZ5" s="256"/>
      <c r="BA5" s="256"/>
      <c r="BB5" s="256"/>
      <c r="BC5" s="256"/>
      <c r="BD5" s="257"/>
      <c r="BE5" s="257"/>
      <c r="BF5" s="257"/>
      <c r="BG5" s="257"/>
      <c r="BH5" s="257"/>
      <c r="BI5" s="257"/>
      <c r="BJ5" s="257"/>
      <c r="BK5" s="257"/>
      <c r="BL5" s="257"/>
      <c r="BM5" s="257"/>
      <c r="BN5" s="257"/>
      <c r="BO5" s="257"/>
      <c r="BP5" s="257"/>
      <c r="BQ5" s="257"/>
    </row>
    <row r="6" spans="1:69" ht="28.5" customHeight="1">
      <c r="A6" s="243" t="str">
        <f>F3</f>
        <v>沼宮内A</v>
      </c>
      <c r="B6" s="243"/>
      <c r="C6" s="243"/>
      <c r="D6" s="243"/>
      <c r="E6" s="243"/>
      <c r="F6" s="269"/>
      <c r="G6" s="270"/>
      <c r="H6" s="270"/>
      <c r="I6" s="270"/>
      <c r="J6" s="271"/>
      <c r="K6" s="1">
        <v>1</v>
      </c>
      <c r="L6" s="253"/>
      <c r="M6" s="253"/>
      <c r="N6" s="253"/>
      <c r="O6" s="2"/>
      <c r="P6" s="1">
        <v>13</v>
      </c>
      <c r="Q6" s="253"/>
      <c r="R6" s="253"/>
      <c r="S6" s="253"/>
      <c r="T6" s="2"/>
      <c r="U6" s="238">
        <v>2</v>
      </c>
      <c r="V6" s="238"/>
      <c r="W6" s="238">
        <v>0</v>
      </c>
      <c r="X6" s="238"/>
      <c r="Y6" s="238">
        <v>0</v>
      </c>
      <c r="Z6" s="238"/>
      <c r="AA6" s="238">
        <f>SUM(K7,P7)</f>
        <v>6</v>
      </c>
      <c r="AB6" s="238"/>
      <c r="AC6" s="238">
        <f>SUM(O7,T7)</f>
        <v>0</v>
      </c>
      <c r="AD6" s="238"/>
      <c r="AE6" s="238">
        <f>AA6-AC6</f>
        <v>6</v>
      </c>
      <c r="AF6" s="238"/>
      <c r="AG6" s="238">
        <v>1</v>
      </c>
      <c r="AH6" s="238"/>
      <c r="AJ6" s="243" t="str">
        <f>AO3</f>
        <v>川西A</v>
      </c>
      <c r="AK6" s="243"/>
      <c r="AL6" s="243"/>
      <c r="AM6" s="243"/>
      <c r="AN6" s="243"/>
      <c r="AO6" s="269"/>
      <c r="AP6" s="270"/>
      <c r="AQ6" s="270"/>
      <c r="AR6" s="270"/>
      <c r="AS6" s="271"/>
      <c r="AT6" s="1">
        <v>2</v>
      </c>
      <c r="AU6" s="253"/>
      <c r="AV6" s="253"/>
      <c r="AW6" s="253"/>
      <c r="AX6" s="2"/>
      <c r="AY6" s="1">
        <v>14</v>
      </c>
      <c r="AZ6" s="253"/>
      <c r="BA6" s="253"/>
      <c r="BB6" s="253"/>
      <c r="BC6" s="2"/>
      <c r="BD6" s="238">
        <v>2</v>
      </c>
      <c r="BE6" s="238"/>
      <c r="BF6" s="238">
        <v>0</v>
      </c>
      <c r="BG6" s="238"/>
      <c r="BH6" s="238">
        <v>0</v>
      </c>
      <c r="BI6" s="238"/>
      <c r="BJ6" s="238">
        <f>SUM(AT7,AY7)</f>
        <v>8</v>
      </c>
      <c r="BK6" s="238"/>
      <c r="BL6" s="238">
        <f>SUM(AX7,BC7)</f>
        <v>0</v>
      </c>
      <c r="BM6" s="238"/>
      <c r="BN6" s="238">
        <f>BJ6-BL6</f>
        <v>8</v>
      </c>
      <c r="BO6" s="238"/>
      <c r="BP6" s="238">
        <v>1</v>
      </c>
      <c r="BQ6" s="238"/>
    </row>
    <row r="7" spans="1:69" ht="28.5" customHeight="1">
      <c r="A7" s="243"/>
      <c r="B7" s="243"/>
      <c r="C7" s="243"/>
      <c r="D7" s="243"/>
      <c r="E7" s="243"/>
      <c r="F7" s="272"/>
      <c r="G7" s="273"/>
      <c r="H7" s="273"/>
      <c r="I7" s="273"/>
      <c r="J7" s="274"/>
      <c r="K7" s="249">
        <v>4</v>
      </c>
      <c r="L7" s="3"/>
      <c r="M7" s="4" t="s">
        <v>24</v>
      </c>
      <c r="N7" s="3"/>
      <c r="O7" s="251">
        <f>N7+N8</f>
        <v>0</v>
      </c>
      <c r="P7" s="249">
        <v>2</v>
      </c>
      <c r="Q7" s="3"/>
      <c r="R7" s="4" t="s">
        <v>25</v>
      </c>
      <c r="S7" s="3"/>
      <c r="T7" s="251">
        <f>S7+S8</f>
        <v>0</v>
      </c>
      <c r="U7" s="238"/>
      <c r="V7" s="238"/>
      <c r="W7" s="238"/>
      <c r="X7" s="238"/>
      <c r="Y7" s="238"/>
      <c r="Z7" s="238"/>
      <c r="AA7" s="238"/>
      <c r="AB7" s="238"/>
      <c r="AC7" s="238"/>
      <c r="AD7" s="238"/>
      <c r="AE7" s="238"/>
      <c r="AF7" s="238"/>
      <c r="AG7" s="238"/>
      <c r="AH7" s="238"/>
      <c r="AJ7" s="243"/>
      <c r="AK7" s="243"/>
      <c r="AL7" s="243"/>
      <c r="AM7" s="243"/>
      <c r="AN7" s="243"/>
      <c r="AO7" s="272"/>
      <c r="AP7" s="273"/>
      <c r="AQ7" s="273"/>
      <c r="AR7" s="273"/>
      <c r="AS7" s="274"/>
      <c r="AT7" s="249">
        <v>5</v>
      </c>
      <c r="AU7" s="3"/>
      <c r="AV7" s="4" t="s">
        <v>25</v>
      </c>
      <c r="AW7" s="3"/>
      <c r="AX7" s="251">
        <v>0</v>
      </c>
      <c r="AY7" s="249">
        <v>3</v>
      </c>
      <c r="AZ7" s="3"/>
      <c r="BA7" s="4" t="s">
        <v>24</v>
      </c>
      <c r="BB7" s="3"/>
      <c r="BC7" s="251">
        <f>BB7+BB8</f>
        <v>0</v>
      </c>
      <c r="BD7" s="238"/>
      <c r="BE7" s="238"/>
      <c r="BF7" s="238"/>
      <c r="BG7" s="238"/>
      <c r="BH7" s="238"/>
      <c r="BI7" s="238"/>
      <c r="BJ7" s="238"/>
      <c r="BK7" s="238"/>
      <c r="BL7" s="238"/>
      <c r="BM7" s="238"/>
      <c r="BN7" s="238"/>
      <c r="BO7" s="238"/>
      <c r="BP7" s="238"/>
      <c r="BQ7" s="238"/>
    </row>
    <row r="8" spans="1:69" ht="28.5" customHeight="1">
      <c r="A8" s="243"/>
      <c r="B8" s="243"/>
      <c r="C8" s="243"/>
      <c r="D8" s="243"/>
      <c r="E8" s="243"/>
      <c r="F8" s="275"/>
      <c r="G8" s="276"/>
      <c r="H8" s="276"/>
      <c r="I8" s="276"/>
      <c r="J8" s="277"/>
      <c r="K8" s="250"/>
      <c r="L8" s="5"/>
      <c r="M8" s="6" t="s">
        <v>26</v>
      </c>
      <c r="N8" s="5"/>
      <c r="O8" s="252"/>
      <c r="P8" s="250"/>
      <c r="Q8" s="5"/>
      <c r="R8" s="6" t="s">
        <v>24</v>
      </c>
      <c r="S8" s="5"/>
      <c r="T8" s="252"/>
      <c r="U8" s="238"/>
      <c r="V8" s="238"/>
      <c r="W8" s="238"/>
      <c r="X8" s="238"/>
      <c r="Y8" s="238"/>
      <c r="Z8" s="238"/>
      <c r="AA8" s="238"/>
      <c r="AB8" s="238"/>
      <c r="AC8" s="238"/>
      <c r="AD8" s="238"/>
      <c r="AE8" s="238"/>
      <c r="AF8" s="238"/>
      <c r="AG8" s="238"/>
      <c r="AH8" s="238"/>
      <c r="AJ8" s="243"/>
      <c r="AK8" s="243"/>
      <c r="AL8" s="243"/>
      <c r="AM8" s="243"/>
      <c r="AN8" s="243"/>
      <c r="AO8" s="275"/>
      <c r="AP8" s="276"/>
      <c r="AQ8" s="276"/>
      <c r="AR8" s="276"/>
      <c r="AS8" s="277"/>
      <c r="AT8" s="250"/>
      <c r="AU8" s="5"/>
      <c r="AV8" s="6" t="s">
        <v>24</v>
      </c>
      <c r="AW8" s="5"/>
      <c r="AX8" s="252"/>
      <c r="AY8" s="250"/>
      <c r="AZ8" s="5"/>
      <c r="BA8" s="6" t="s">
        <v>24</v>
      </c>
      <c r="BB8" s="5"/>
      <c r="BC8" s="252"/>
      <c r="BD8" s="238"/>
      <c r="BE8" s="238"/>
      <c r="BF8" s="238"/>
      <c r="BG8" s="238"/>
      <c r="BH8" s="238"/>
      <c r="BI8" s="238"/>
      <c r="BJ8" s="238"/>
      <c r="BK8" s="238"/>
      <c r="BL8" s="238"/>
      <c r="BM8" s="238"/>
      <c r="BN8" s="238"/>
      <c r="BO8" s="238"/>
      <c r="BP8" s="238"/>
      <c r="BQ8" s="238"/>
    </row>
    <row r="9" spans="1:69" ht="28.5" customHeight="1">
      <c r="A9" s="243" t="str">
        <f>K3</f>
        <v>棚倉</v>
      </c>
      <c r="B9" s="243"/>
      <c r="C9" s="243"/>
      <c r="D9" s="243"/>
      <c r="E9" s="243"/>
      <c r="F9" s="7"/>
      <c r="G9" s="244"/>
      <c r="H9" s="244"/>
      <c r="I9" s="244"/>
      <c r="J9" s="8"/>
      <c r="K9" s="269"/>
      <c r="L9" s="270"/>
      <c r="M9" s="270"/>
      <c r="N9" s="270"/>
      <c r="O9" s="271"/>
      <c r="P9" s="1">
        <v>7</v>
      </c>
      <c r="Q9" s="253"/>
      <c r="R9" s="253"/>
      <c r="S9" s="253"/>
      <c r="T9" s="2"/>
      <c r="U9" s="238">
        <v>0</v>
      </c>
      <c r="V9" s="238"/>
      <c r="W9" s="238">
        <v>2</v>
      </c>
      <c r="X9" s="238"/>
      <c r="Y9" s="238">
        <v>0</v>
      </c>
      <c r="Z9" s="238"/>
      <c r="AA9" s="238">
        <f>SUM(F10,P10)</f>
        <v>0</v>
      </c>
      <c r="AB9" s="238"/>
      <c r="AC9" s="238">
        <f>SUM(J10,T10)</f>
        <v>5</v>
      </c>
      <c r="AD9" s="238"/>
      <c r="AE9" s="238">
        <f>AA9-AC9</f>
        <v>-5</v>
      </c>
      <c r="AF9" s="238"/>
      <c r="AG9" s="238">
        <v>3</v>
      </c>
      <c r="AH9" s="238"/>
      <c r="AJ9" s="243" t="str">
        <f>AT3</f>
        <v>東原</v>
      </c>
      <c r="AK9" s="243"/>
      <c r="AL9" s="243"/>
      <c r="AM9" s="243"/>
      <c r="AN9" s="243"/>
      <c r="AO9" s="7"/>
      <c r="AP9" s="244"/>
      <c r="AQ9" s="244"/>
      <c r="AR9" s="244"/>
      <c r="AS9" s="8"/>
      <c r="AT9" s="269"/>
      <c r="AU9" s="270"/>
      <c r="AV9" s="270"/>
      <c r="AW9" s="270"/>
      <c r="AX9" s="271"/>
      <c r="AY9" s="1">
        <v>8</v>
      </c>
      <c r="AZ9" s="253"/>
      <c r="BA9" s="253"/>
      <c r="BB9" s="253"/>
      <c r="BC9" s="2"/>
      <c r="BD9" s="238">
        <v>0</v>
      </c>
      <c r="BE9" s="238"/>
      <c r="BF9" s="238">
        <v>2</v>
      </c>
      <c r="BG9" s="238"/>
      <c r="BH9" s="238">
        <v>0</v>
      </c>
      <c r="BI9" s="238"/>
      <c r="BJ9" s="238">
        <f>SUM(AO10,AY10)</f>
        <v>0</v>
      </c>
      <c r="BK9" s="238"/>
      <c r="BL9" s="238">
        <f>SUM(AS10,BC10)</f>
        <v>6</v>
      </c>
      <c r="BM9" s="238"/>
      <c r="BN9" s="238">
        <f>BJ9-BL9</f>
        <v>-6</v>
      </c>
      <c r="BO9" s="238"/>
      <c r="BP9" s="238">
        <v>3</v>
      </c>
      <c r="BQ9" s="238"/>
    </row>
    <row r="10" spans="1:69" ht="28.5" customHeight="1">
      <c r="A10" s="243"/>
      <c r="B10" s="243"/>
      <c r="C10" s="243"/>
      <c r="D10" s="243"/>
      <c r="E10" s="243"/>
      <c r="F10" s="239">
        <f>G10+G11</f>
        <v>0</v>
      </c>
      <c r="G10" s="9">
        <f>N7</f>
        <v>0</v>
      </c>
      <c r="H10" s="10" t="s">
        <v>24</v>
      </c>
      <c r="I10" s="9">
        <f>L7</f>
        <v>0</v>
      </c>
      <c r="J10" s="241">
        <v>4</v>
      </c>
      <c r="K10" s="272"/>
      <c r="L10" s="273"/>
      <c r="M10" s="273"/>
      <c r="N10" s="273"/>
      <c r="O10" s="274"/>
      <c r="P10" s="249">
        <v>0</v>
      </c>
      <c r="Q10" s="3"/>
      <c r="R10" s="4" t="s">
        <v>26</v>
      </c>
      <c r="S10" s="3"/>
      <c r="T10" s="251">
        <v>1</v>
      </c>
      <c r="U10" s="238"/>
      <c r="V10" s="238"/>
      <c r="W10" s="238"/>
      <c r="X10" s="238"/>
      <c r="Y10" s="238"/>
      <c r="Z10" s="238"/>
      <c r="AA10" s="238"/>
      <c r="AB10" s="238"/>
      <c r="AC10" s="238"/>
      <c r="AD10" s="238"/>
      <c r="AE10" s="238"/>
      <c r="AF10" s="238"/>
      <c r="AG10" s="238"/>
      <c r="AH10" s="238"/>
      <c r="AJ10" s="243"/>
      <c r="AK10" s="243"/>
      <c r="AL10" s="243"/>
      <c r="AM10" s="243"/>
      <c r="AN10" s="243"/>
      <c r="AO10" s="239">
        <f>AP10+AP11</f>
        <v>0</v>
      </c>
      <c r="AP10" s="9">
        <f>AW7</f>
        <v>0</v>
      </c>
      <c r="AQ10" s="10" t="s">
        <v>24</v>
      </c>
      <c r="AR10" s="9">
        <f>AU7</f>
        <v>0</v>
      </c>
      <c r="AS10" s="241">
        <v>5</v>
      </c>
      <c r="AT10" s="272"/>
      <c r="AU10" s="273"/>
      <c r="AV10" s="273"/>
      <c r="AW10" s="273"/>
      <c r="AX10" s="274"/>
      <c r="AY10" s="249">
        <v>0</v>
      </c>
      <c r="AZ10" s="3"/>
      <c r="BA10" s="4" t="s">
        <v>24</v>
      </c>
      <c r="BB10" s="3"/>
      <c r="BC10" s="251">
        <v>1</v>
      </c>
      <c r="BD10" s="238"/>
      <c r="BE10" s="238"/>
      <c r="BF10" s="238"/>
      <c r="BG10" s="238"/>
      <c r="BH10" s="238"/>
      <c r="BI10" s="238"/>
      <c r="BJ10" s="238"/>
      <c r="BK10" s="238"/>
      <c r="BL10" s="238"/>
      <c r="BM10" s="238"/>
      <c r="BN10" s="238"/>
      <c r="BO10" s="238"/>
      <c r="BP10" s="238"/>
      <c r="BQ10" s="238"/>
    </row>
    <row r="11" spans="1:69" ht="28.5" customHeight="1">
      <c r="A11" s="243"/>
      <c r="B11" s="243"/>
      <c r="C11" s="243"/>
      <c r="D11" s="243"/>
      <c r="E11" s="243"/>
      <c r="F11" s="240"/>
      <c r="G11" s="11">
        <f>N8</f>
        <v>0</v>
      </c>
      <c r="H11" s="12" t="s">
        <v>24</v>
      </c>
      <c r="I11" s="11">
        <f>L8</f>
        <v>0</v>
      </c>
      <c r="J11" s="242"/>
      <c r="K11" s="275"/>
      <c r="L11" s="276"/>
      <c r="M11" s="276"/>
      <c r="N11" s="276"/>
      <c r="O11" s="277"/>
      <c r="P11" s="250"/>
      <c r="Q11" s="5"/>
      <c r="R11" s="6" t="s">
        <v>27</v>
      </c>
      <c r="S11" s="5"/>
      <c r="T11" s="252"/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J11" s="243"/>
      <c r="AK11" s="243"/>
      <c r="AL11" s="243"/>
      <c r="AM11" s="243"/>
      <c r="AN11" s="243"/>
      <c r="AO11" s="240"/>
      <c r="AP11" s="11">
        <f>AW8</f>
        <v>0</v>
      </c>
      <c r="AQ11" s="12" t="s">
        <v>24</v>
      </c>
      <c r="AR11" s="11">
        <f>AU8</f>
        <v>0</v>
      </c>
      <c r="AS11" s="242"/>
      <c r="AT11" s="275"/>
      <c r="AU11" s="276"/>
      <c r="AV11" s="276"/>
      <c r="AW11" s="276"/>
      <c r="AX11" s="277"/>
      <c r="AY11" s="250"/>
      <c r="AZ11" s="5"/>
      <c r="BA11" s="6" t="s">
        <v>24</v>
      </c>
      <c r="BB11" s="5"/>
      <c r="BC11" s="252"/>
      <c r="BD11" s="238"/>
      <c r="BE11" s="238"/>
      <c r="BF11" s="238"/>
      <c r="BG11" s="238"/>
      <c r="BH11" s="238"/>
      <c r="BI11" s="238"/>
      <c r="BJ11" s="238"/>
      <c r="BK11" s="238"/>
      <c r="BL11" s="238"/>
      <c r="BM11" s="238"/>
      <c r="BN11" s="238"/>
      <c r="BO11" s="238"/>
      <c r="BP11" s="238"/>
      <c r="BQ11" s="238"/>
    </row>
    <row r="12" spans="1:69" ht="28.5" customHeight="1">
      <c r="A12" s="243" t="str">
        <f>P3</f>
        <v>巻東B</v>
      </c>
      <c r="B12" s="243"/>
      <c r="C12" s="243"/>
      <c r="D12" s="243"/>
      <c r="E12" s="243"/>
      <c r="F12" s="7"/>
      <c r="G12" s="244"/>
      <c r="H12" s="244"/>
      <c r="I12" s="244"/>
      <c r="J12" s="8"/>
      <c r="K12" s="7"/>
      <c r="L12" s="244"/>
      <c r="M12" s="244"/>
      <c r="N12" s="244"/>
      <c r="O12" s="8"/>
      <c r="P12" s="269"/>
      <c r="Q12" s="270"/>
      <c r="R12" s="270"/>
      <c r="S12" s="270"/>
      <c r="T12" s="271"/>
      <c r="U12" s="238">
        <v>1</v>
      </c>
      <c r="V12" s="238"/>
      <c r="W12" s="238">
        <v>1</v>
      </c>
      <c r="X12" s="238"/>
      <c r="Y12" s="238">
        <v>0</v>
      </c>
      <c r="Z12" s="238"/>
      <c r="AA12" s="238">
        <f>SUM(F13,K13)</f>
        <v>1</v>
      </c>
      <c r="AB12" s="238"/>
      <c r="AC12" s="238">
        <f>SUM(J13,O13)</f>
        <v>2</v>
      </c>
      <c r="AD12" s="238"/>
      <c r="AE12" s="238">
        <f>AA12-AC12</f>
        <v>-1</v>
      </c>
      <c r="AF12" s="238"/>
      <c r="AG12" s="238">
        <v>2</v>
      </c>
      <c r="AH12" s="238"/>
      <c r="AJ12" s="243" t="str">
        <f>AY3</f>
        <v>沼宮内B</v>
      </c>
      <c r="AK12" s="243"/>
      <c r="AL12" s="243"/>
      <c r="AM12" s="243"/>
      <c r="AN12" s="243"/>
      <c r="AO12" s="7"/>
      <c r="AP12" s="244"/>
      <c r="AQ12" s="244"/>
      <c r="AR12" s="244"/>
      <c r="AS12" s="8"/>
      <c r="AT12" s="7"/>
      <c r="AU12" s="244"/>
      <c r="AV12" s="244"/>
      <c r="AW12" s="244"/>
      <c r="AX12" s="8"/>
      <c r="AY12" s="269"/>
      <c r="AZ12" s="270"/>
      <c r="BA12" s="270"/>
      <c r="BB12" s="270"/>
      <c r="BC12" s="271"/>
      <c r="BD12" s="238">
        <v>1</v>
      </c>
      <c r="BE12" s="238"/>
      <c r="BF12" s="238">
        <v>1</v>
      </c>
      <c r="BG12" s="238"/>
      <c r="BH12" s="238">
        <v>0</v>
      </c>
      <c r="BI12" s="238"/>
      <c r="BJ12" s="238">
        <f>SUM(AO13,AT13)</f>
        <v>1</v>
      </c>
      <c r="BK12" s="238"/>
      <c r="BL12" s="238">
        <f>SUM(AS13,AX13)</f>
        <v>3</v>
      </c>
      <c r="BM12" s="238"/>
      <c r="BN12" s="238">
        <f>BJ12-BL12</f>
        <v>-2</v>
      </c>
      <c r="BO12" s="238"/>
      <c r="BP12" s="238">
        <v>2</v>
      </c>
      <c r="BQ12" s="238"/>
    </row>
    <row r="13" spans="1:69" ht="28.5" customHeight="1">
      <c r="A13" s="243"/>
      <c r="B13" s="243"/>
      <c r="C13" s="243"/>
      <c r="D13" s="243"/>
      <c r="E13" s="243"/>
      <c r="F13" s="239">
        <f>G13+G14</f>
        <v>0</v>
      </c>
      <c r="G13" s="9">
        <f>S7</f>
        <v>0</v>
      </c>
      <c r="H13" s="10" t="s">
        <v>27</v>
      </c>
      <c r="I13" s="9">
        <f>Q7</f>
        <v>0</v>
      </c>
      <c r="J13" s="241">
        <v>2</v>
      </c>
      <c r="K13" s="239">
        <v>1</v>
      </c>
      <c r="L13" s="9">
        <f>S10</f>
        <v>0</v>
      </c>
      <c r="M13" s="10" t="s">
        <v>27</v>
      </c>
      <c r="N13" s="9">
        <f>Q10</f>
        <v>0</v>
      </c>
      <c r="O13" s="241">
        <f>N13+N14</f>
        <v>0</v>
      </c>
      <c r="P13" s="272"/>
      <c r="Q13" s="273"/>
      <c r="R13" s="273"/>
      <c r="S13" s="273"/>
      <c r="T13" s="274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J13" s="243"/>
      <c r="AK13" s="243"/>
      <c r="AL13" s="243"/>
      <c r="AM13" s="243"/>
      <c r="AN13" s="243"/>
      <c r="AO13" s="239">
        <f>AP13+AP14</f>
        <v>0</v>
      </c>
      <c r="AP13" s="9">
        <f>BB7</f>
        <v>0</v>
      </c>
      <c r="AQ13" s="10" t="s">
        <v>24</v>
      </c>
      <c r="AR13" s="9">
        <f>AZ7</f>
        <v>0</v>
      </c>
      <c r="AS13" s="241">
        <v>3</v>
      </c>
      <c r="AT13" s="239">
        <v>1</v>
      </c>
      <c r="AU13" s="9">
        <f>BB10</f>
        <v>0</v>
      </c>
      <c r="AV13" s="10" t="s">
        <v>24</v>
      </c>
      <c r="AW13" s="9">
        <f>AZ10</f>
        <v>0</v>
      </c>
      <c r="AX13" s="241">
        <f>AW13+AW14</f>
        <v>0</v>
      </c>
      <c r="AY13" s="272"/>
      <c r="AZ13" s="273"/>
      <c r="BA13" s="273"/>
      <c r="BB13" s="273"/>
      <c r="BC13" s="274"/>
      <c r="BD13" s="238"/>
      <c r="BE13" s="238"/>
      <c r="BF13" s="238"/>
      <c r="BG13" s="238"/>
      <c r="BH13" s="238"/>
      <c r="BI13" s="238"/>
      <c r="BJ13" s="238"/>
      <c r="BK13" s="238"/>
      <c r="BL13" s="238"/>
      <c r="BM13" s="238"/>
      <c r="BN13" s="238"/>
      <c r="BO13" s="238"/>
      <c r="BP13" s="238"/>
      <c r="BQ13" s="238"/>
    </row>
    <row r="14" spans="1:69" ht="28.5" customHeight="1">
      <c r="A14" s="243"/>
      <c r="B14" s="243"/>
      <c r="C14" s="243"/>
      <c r="D14" s="243"/>
      <c r="E14" s="243"/>
      <c r="F14" s="240"/>
      <c r="G14" s="11">
        <f>S8</f>
        <v>0</v>
      </c>
      <c r="H14" s="12" t="s">
        <v>24</v>
      </c>
      <c r="I14" s="11">
        <f>Q8</f>
        <v>0</v>
      </c>
      <c r="J14" s="242"/>
      <c r="K14" s="240"/>
      <c r="L14" s="11">
        <f>S11</f>
        <v>0</v>
      </c>
      <c r="M14" s="12" t="s">
        <v>27</v>
      </c>
      <c r="N14" s="11">
        <f>Q11</f>
        <v>0</v>
      </c>
      <c r="O14" s="242"/>
      <c r="P14" s="275"/>
      <c r="Q14" s="276"/>
      <c r="R14" s="276"/>
      <c r="S14" s="276"/>
      <c r="T14" s="277"/>
      <c r="U14" s="238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J14" s="243"/>
      <c r="AK14" s="243"/>
      <c r="AL14" s="243"/>
      <c r="AM14" s="243"/>
      <c r="AN14" s="243"/>
      <c r="AO14" s="240"/>
      <c r="AP14" s="11">
        <f>BB8</f>
        <v>0</v>
      </c>
      <c r="AQ14" s="12" t="s">
        <v>25</v>
      </c>
      <c r="AR14" s="11">
        <f>AZ8</f>
        <v>0</v>
      </c>
      <c r="AS14" s="242"/>
      <c r="AT14" s="240"/>
      <c r="AU14" s="11">
        <f>BB11</f>
        <v>0</v>
      </c>
      <c r="AV14" s="12" t="s">
        <v>24</v>
      </c>
      <c r="AW14" s="11">
        <f>AZ11</f>
        <v>0</v>
      </c>
      <c r="AX14" s="242"/>
      <c r="AY14" s="275"/>
      <c r="AZ14" s="276"/>
      <c r="BA14" s="276"/>
      <c r="BB14" s="276"/>
      <c r="BC14" s="277"/>
      <c r="BD14" s="238"/>
      <c r="BE14" s="238"/>
      <c r="BF14" s="238"/>
      <c r="BG14" s="238"/>
      <c r="BH14" s="238"/>
      <c r="BI14" s="238"/>
      <c r="BJ14" s="238"/>
      <c r="BK14" s="238"/>
      <c r="BL14" s="238"/>
      <c r="BM14" s="238"/>
      <c r="BN14" s="238"/>
      <c r="BO14" s="238"/>
      <c r="BP14" s="238"/>
      <c r="BQ14" s="238"/>
    </row>
    <row r="16" spans="1:69" ht="28.5" customHeight="1">
      <c r="A16" s="278" t="s">
        <v>11</v>
      </c>
      <c r="B16" s="279"/>
      <c r="C16" s="279"/>
      <c r="D16" s="279"/>
      <c r="E16" s="280"/>
      <c r="F16" s="255" t="s">
        <v>53</v>
      </c>
      <c r="G16" s="256"/>
      <c r="H16" s="256"/>
      <c r="I16" s="256"/>
      <c r="J16" s="256"/>
      <c r="K16" s="255" t="s">
        <v>60</v>
      </c>
      <c r="L16" s="256"/>
      <c r="M16" s="256"/>
      <c r="N16" s="256"/>
      <c r="O16" s="256"/>
      <c r="P16" s="255" t="s">
        <v>59</v>
      </c>
      <c r="Q16" s="256"/>
      <c r="R16" s="256"/>
      <c r="S16" s="256"/>
      <c r="T16" s="256"/>
      <c r="U16" s="257" t="s">
        <v>0</v>
      </c>
      <c r="V16" s="257"/>
      <c r="W16" s="257" t="s">
        <v>1</v>
      </c>
      <c r="X16" s="257"/>
      <c r="Y16" s="257" t="s">
        <v>2</v>
      </c>
      <c r="Z16" s="257"/>
      <c r="AA16" s="257" t="s">
        <v>3</v>
      </c>
      <c r="AB16" s="257"/>
      <c r="AC16" s="257" t="s">
        <v>4</v>
      </c>
      <c r="AD16" s="257"/>
      <c r="AE16" s="257" t="s">
        <v>5</v>
      </c>
      <c r="AF16" s="257"/>
      <c r="AG16" s="257" t="s">
        <v>6</v>
      </c>
      <c r="AH16" s="257"/>
      <c r="AJ16" s="278" t="s">
        <v>35</v>
      </c>
      <c r="AK16" s="279"/>
      <c r="AL16" s="279"/>
      <c r="AM16" s="279"/>
      <c r="AN16" s="280"/>
      <c r="AO16" s="255" t="s">
        <v>69</v>
      </c>
      <c r="AP16" s="256"/>
      <c r="AQ16" s="256"/>
      <c r="AR16" s="256"/>
      <c r="AS16" s="256"/>
      <c r="AT16" s="255" t="s">
        <v>56</v>
      </c>
      <c r="AU16" s="256"/>
      <c r="AV16" s="256"/>
      <c r="AW16" s="256"/>
      <c r="AX16" s="256"/>
      <c r="AY16" s="255" t="s">
        <v>64</v>
      </c>
      <c r="AZ16" s="256"/>
      <c r="BA16" s="256"/>
      <c r="BB16" s="256"/>
      <c r="BC16" s="256"/>
      <c r="BD16" s="257" t="s">
        <v>0</v>
      </c>
      <c r="BE16" s="257"/>
      <c r="BF16" s="257" t="s">
        <v>1</v>
      </c>
      <c r="BG16" s="257"/>
      <c r="BH16" s="257" t="s">
        <v>2</v>
      </c>
      <c r="BI16" s="257"/>
      <c r="BJ16" s="257" t="s">
        <v>3</v>
      </c>
      <c r="BK16" s="257"/>
      <c r="BL16" s="257" t="s">
        <v>4</v>
      </c>
      <c r="BM16" s="257"/>
      <c r="BN16" s="257" t="s">
        <v>5</v>
      </c>
      <c r="BO16" s="257"/>
      <c r="BP16" s="257" t="s">
        <v>6</v>
      </c>
      <c r="BQ16" s="257"/>
    </row>
    <row r="17" spans="1:69" ht="28.5" customHeight="1">
      <c r="A17" s="281"/>
      <c r="B17" s="282"/>
      <c r="C17" s="282"/>
      <c r="D17" s="282"/>
      <c r="E17" s="283"/>
      <c r="F17" s="256"/>
      <c r="G17" s="256"/>
      <c r="H17" s="256"/>
      <c r="I17" s="256"/>
      <c r="J17" s="256"/>
      <c r="K17" s="256"/>
      <c r="L17" s="256"/>
      <c r="M17" s="256"/>
      <c r="N17" s="256"/>
      <c r="O17" s="256"/>
      <c r="P17" s="256"/>
      <c r="Q17" s="256"/>
      <c r="R17" s="256"/>
      <c r="S17" s="256"/>
      <c r="T17" s="256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57"/>
      <c r="AG17" s="257"/>
      <c r="AH17" s="257"/>
      <c r="AJ17" s="281"/>
      <c r="AK17" s="282"/>
      <c r="AL17" s="282"/>
      <c r="AM17" s="282"/>
      <c r="AN17" s="283"/>
      <c r="AO17" s="256"/>
      <c r="AP17" s="256"/>
      <c r="AQ17" s="256"/>
      <c r="AR17" s="256"/>
      <c r="AS17" s="256"/>
      <c r="AT17" s="256"/>
      <c r="AU17" s="256"/>
      <c r="AV17" s="256"/>
      <c r="AW17" s="256"/>
      <c r="AX17" s="256"/>
      <c r="AY17" s="256"/>
      <c r="AZ17" s="256"/>
      <c r="BA17" s="256"/>
      <c r="BB17" s="256"/>
      <c r="BC17" s="256"/>
      <c r="BD17" s="257"/>
      <c r="BE17" s="257"/>
      <c r="BF17" s="257"/>
      <c r="BG17" s="257"/>
      <c r="BH17" s="257"/>
      <c r="BI17" s="257"/>
      <c r="BJ17" s="257"/>
      <c r="BK17" s="257"/>
      <c r="BL17" s="257"/>
      <c r="BM17" s="257"/>
      <c r="BN17" s="257"/>
      <c r="BO17" s="257"/>
      <c r="BP17" s="257"/>
      <c r="BQ17" s="257"/>
    </row>
    <row r="18" spans="1:69" ht="28.5" customHeight="1">
      <c r="A18" s="284"/>
      <c r="B18" s="285"/>
      <c r="C18" s="285"/>
      <c r="D18" s="285"/>
      <c r="E18" s="286"/>
      <c r="F18" s="256"/>
      <c r="G18" s="256"/>
      <c r="H18" s="256"/>
      <c r="I18" s="256"/>
      <c r="J18" s="256"/>
      <c r="K18" s="256"/>
      <c r="L18" s="256"/>
      <c r="M18" s="256"/>
      <c r="N18" s="256"/>
      <c r="O18" s="256"/>
      <c r="P18" s="256"/>
      <c r="Q18" s="256"/>
      <c r="R18" s="256"/>
      <c r="S18" s="256"/>
      <c r="T18" s="256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7"/>
      <c r="AG18" s="257"/>
      <c r="AH18" s="257"/>
      <c r="AJ18" s="284"/>
      <c r="AK18" s="285"/>
      <c r="AL18" s="285"/>
      <c r="AM18" s="285"/>
      <c r="AN18" s="286"/>
      <c r="AO18" s="256"/>
      <c r="AP18" s="256"/>
      <c r="AQ18" s="256"/>
      <c r="AR18" s="256"/>
      <c r="AS18" s="256"/>
      <c r="AT18" s="256"/>
      <c r="AU18" s="256"/>
      <c r="AV18" s="256"/>
      <c r="AW18" s="256"/>
      <c r="AX18" s="256"/>
      <c r="AY18" s="256"/>
      <c r="AZ18" s="256"/>
      <c r="BA18" s="256"/>
      <c r="BB18" s="256"/>
      <c r="BC18" s="256"/>
      <c r="BD18" s="257"/>
      <c r="BE18" s="257"/>
      <c r="BF18" s="257"/>
      <c r="BG18" s="257"/>
      <c r="BH18" s="257"/>
      <c r="BI18" s="257"/>
      <c r="BJ18" s="257"/>
      <c r="BK18" s="257"/>
      <c r="BL18" s="257"/>
      <c r="BM18" s="257"/>
      <c r="BN18" s="257"/>
      <c r="BO18" s="257"/>
      <c r="BP18" s="257"/>
      <c r="BQ18" s="257"/>
    </row>
    <row r="19" spans="1:69" ht="28.5" customHeight="1">
      <c r="A19" s="243" t="str">
        <f>F16</f>
        <v>川口A</v>
      </c>
      <c r="B19" s="243"/>
      <c r="C19" s="243"/>
      <c r="D19" s="243"/>
      <c r="E19" s="243"/>
      <c r="F19" s="269"/>
      <c r="G19" s="270"/>
      <c r="H19" s="270"/>
      <c r="I19" s="270"/>
      <c r="J19" s="271"/>
      <c r="K19" s="1">
        <v>3</v>
      </c>
      <c r="L19" s="253"/>
      <c r="M19" s="253"/>
      <c r="N19" s="253"/>
      <c r="O19" s="2"/>
      <c r="P19" s="1">
        <v>15</v>
      </c>
      <c r="Q19" s="253"/>
      <c r="R19" s="253"/>
      <c r="S19" s="253"/>
      <c r="T19" s="2"/>
      <c r="U19" s="238">
        <v>2</v>
      </c>
      <c r="V19" s="238"/>
      <c r="W19" s="238">
        <v>0</v>
      </c>
      <c r="X19" s="238"/>
      <c r="Y19" s="238">
        <v>0</v>
      </c>
      <c r="Z19" s="238"/>
      <c r="AA19" s="238">
        <f>SUM(K20,P20)</f>
        <v>10</v>
      </c>
      <c r="AB19" s="238"/>
      <c r="AC19" s="238">
        <f>SUM(O20,T20)</f>
        <v>0</v>
      </c>
      <c r="AD19" s="238"/>
      <c r="AE19" s="238">
        <f>AA19-AC19</f>
        <v>10</v>
      </c>
      <c r="AF19" s="238"/>
      <c r="AG19" s="238">
        <v>1</v>
      </c>
      <c r="AH19" s="238"/>
      <c r="AJ19" s="243" t="str">
        <f>AO16</f>
        <v>一方井</v>
      </c>
      <c r="AK19" s="243"/>
      <c r="AL19" s="243"/>
      <c r="AM19" s="243"/>
      <c r="AN19" s="243"/>
      <c r="AO19" s="269"/>
      <c r="AP19" s="270"/>
      <c r="AQ19" s="270"/>
      <c r="AR19" s="270"/>
      <c r="AS19" s="271"/>
      <c r="AT19" s="1">
        <v>4</v>
      </c>
      <c r="AU19" s="253"/>
      <c r="AV19" s="253"/>
      <c r="AW19" s="253"/>
      <c r="AX19" s="2"/>
      <c r="AY19" s="1">
        <v>16</v>
      </c>
      <c r="AZ19" s="253"/>
      <c r="BA19" s="253"/>
      <c r="BB19" s="253"/>
      <c r="BC19" s="2"/>
      <c r="BD19" s="238">
        <v>0</v>
      </c>
      <c r="BE19" s="238"/>
      <c r="BF19" s="238">
        <v>0</v>
      </c>
      <c r="BG19" s="238"/>
      <c r="BH19" s="238">
        <v>2</v>
      </c>
      <c r="BI19" s="238"/>
      <c r="BJ19" s="238">
        <f>SUM(AT20,AY20)</f>
        <v>3</v>
      </c>
      <c r="BK19" s="238"/>
      <c r="BL19" s="238">
        <f>SUM(AX20,BC20)</f>
        <v>3</v>
      </c>
      <c r="BM19" s="238"/>
      <c r="BN19" s="238">
        <f>BJ19-BL19</f>
        <v>0</v>
      </c>
      <c r="BO19" s="238"/>
      <c r="BP19" s="238">
        <v>1</v>
      </c>
      <c r="BQ19" s="238"/>
    </row>
    <row r="20" spans="1:69" ht="28.5" customHeight="1">
      <c r="A20" s="243"/>
      <c r="B20" s="243"/>
      <c r="C20" s="243"/>
      <c r="D20" s="243"/>
      <c r="E20" s="243"/>
      <c r="F20" s="272"/>
      <c r="G20" s="273"/>
      <c r="H20" s="273"/>
      <c r="I20" s="273"/>
      <c r="J20" s="274"/>
      <c r="K20" s="249">
        <v>3</v>
      </c>
      <c r="L20" s="3"/>
      <c r="M20" s="4" t="s">
        <v>24</v>
      </c>
      <c r="N20" s="3"/>
      <c r="O20" s="251">
        <f>N20+N21</f>
        <v>0</v>
      </c>
      <c r="P20" s="249">
        <v>7</v>
      </c>
      <c r="Q20" s="3"/>
      <c r="R20" s="4" t="s">
        <v>24</v>
      </c>
      <c r="S20" s="3"/>
      <c r="T20" s="251">
        <f>S20+S21</f>
        <v>0</v>
      </c>
      <c r="U20" s="238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J20" s="243"/>
      <c r="AK20" s="243"/>
      <c r="AL20" s="243"/>
      <c r="AM20" s="243"/>
      <c r="AN20" s="243"/>
      <c r="AO20" s="272"/>
      <c r="AP20" s="273"/>
      <c r="AQ20" s="273"/>
      <c r="AR20" s="273"/>
      <c r="AS20" s="274"/>
      <c r="AT20" s="249">
        <v>2</v>
      </c>
      <c r="AU20" s="3"/>
      <c r="AV20" s="4" t="s">
        <v>24</v>
      </c>
      <c r="AW20" s="3"/>
      <c r="AX20" s="251">
        <v>2</v>
      </c>
      <c r="AY20" s="249">
        <v>1</v>
      </c>
      <c r="AZ20" s="3"/>
      <c r="BA20" s="4" t="s">
        <v>24</v>
      </c>
      <c r="BB20" s="3"/>
      <c r="BC20" s="251">
        <v>1</v>
      </c>
      <c r="BD20" s="238"/>
      <c r="BE20" s="238"/>
      <c r="BF20" s="238"/>
      <c r="BG20" s="238"/>
      <c r="BH20" s="238"/>
      <c r="BI20" s="238"/>
      <c r="BJ20" s="238"/>
      <c r="BK20" s="238"/>
      <c r="BL20" s="238"/>
      <c r="BM20" s="238"/>
      <c r="BN20" s="238"/>
      <c r="BO20" s="238"/>
      <c r="BP20" s="238"/>
      <c r="BQ20" s="238"/>
    </row>
    <row r="21" spans="1:69" ht="28.5" customHeight="1">
      <c r="A21" s="243"/>
      <c r="B21" s="243"/>
      <c r="C21" s="243"/>
      <c r="D21" s="243"/>
      <c r="E21" s="243"/>
      <c r="F21" s="275"/>
      <c r="G21" s="276"/>
      <c r="H21" s="276"/>
      <c r="I21" s="276"/>
      <c r="J21" s="277"/>
      <c r="K21" s="250"/>
      <c r="L21" s="5"/>
      <c r="M21" s="6" t="s">
        <v>24</v>
      </c>
      <c r="N21" s="5"/>
      <c r="O21" s="252"/>
      <c r="P21" s="250"/>
      <c r="Q21" s="5"/>
      <c r="R21" s="6" t="s">
        <v>24</v>
      </c>
      <c r="S21" s="5"/>
      <c r="T21" s="252"/>
      <c r="U21" s="238"/>
      <c r="V21" s="238"/>
      <c r="W21" s="238"/>
      <c r="X21" s="238"/>
      <c r="Y21" s="238"/>
      <c r="Z21" s="238"/>
      <c r="AA21" s="238"/>
      <c r="AB21" s="238"/>
      <c r="AC21" s="238"/>
      <c r="AD21" s="238"/>
      <c r="AE21" s="238"/>
      <c r="AF21" s="238"/>
      <c r="AG21" s="238"/>
      <c r="AH21" s="238"/>
      <c r="AJ21" s="243"/>
      <c r="AK21" s="243"/>
      <c r="AL21" s="243"/>
      <c r="AM21" s="243"/>
      <c r="AN21" s="243"/>
      <c r="AO21" s="275"/>
      <c r="AP21" s="276"/>
      <c r="AQ21" s="276"/>
      <c r="AR21" s="276"/>
      <c r="AS21" s="277"/>
      <c r="AT21" s="250"/>
      <c r="AU21" s="5"/>
      <c r="AV21" s="6" t="s">
        <v>24</v>
      </c>
      <c r="AW21" s="5"/>
      <c r="AX21" s="252"/>
      <c r="AY21" s="250"/>
      <c r="AZ21" s="5"/>
      <c r="BA21" s="6" t="s">
        <v>24</v>
      </c>
      <c r="BB21" s="5"/>
      <c r="BC21" s="252"/>
      <c r="BD21" s="238"/>
      <c r="BE21" s="238"/>
      <c r="BF21" s="238"/>
      <c r="BG21" s="238"/>
      <c r="BH21" s="238"/>
      <c r="BI21" s="238"/>
      <c r="BJ21" s="238"/>
      <c r="BK21" s="238"/>
      <c r="BL21" s="238"/>
      <c r="BM21" s="238"/>
      <c r="BN21" s="238"/>
      <c r="BO21" s="238"/>
      <c r="BP21" s="238"/>
      <c r="BQ21" s="238"/>
    </row>
    <row r="22" spans="1:69" ht="28.5" customHeight="1">
      <c r="A22" s="243" t="str">
        <f>K16</f>
        <v>巻西</v>
      </c>
      <c r="B22" s="243"/>
      <c r="C22" s="243"/>
      <c r="D22" s="243"/>
      <c r="E22" s="243"/>
      <c r="F22" s="7"/>
      <c r="G22" s="244"/>
      <c r="H22" s="244"/>
      <c r="I22" s="244"/>
      <c r="J22" s="8"/>
      <c r="K22" s="269"/>
      <c r="L22" s="270"/>
      <c r="M22" s="270"/>
      <c r="N22" s="270"/>
      <c r="O22" s="271"/>
      <c r="P22" s="1">
        <v>9</v>
      </c>
      <c r="Q22" s="253"/>
      <c r="R22" s="253"/>
      <c r="S22" s="253"/>
      <c r="T22" s="2"/>
      <c r="U22" s="238">
        <v>0</v>
      </c>
      <c r="V22" s="238"/>
      <c r="W22" s="238">
        <v>2</v>
      </c>
      <c r="X22" s="238"/>
      <c r="Y22" s="238">
        <v>0</v>
      </c>
      <c r="Z22" s="238"/>
      <c r="AA22" s="238">
        <f>SUM(F23,P23)</f>
        <v>0</v>
      </c>
      <c r="AB22" s="238"/>
      <c r="AC22" s="238">
        <f>SUM(J23,T23)</f>
        <v>4</v>
      </c>
      <c r="AD22" s="238"/>
      <c r="AE22" s="238">
        <f>AA22-AC22</f>
        <v>-4</v>
      </c>
      <c r="AF22" s="238"/>
      <c r="AG22" s="238">
        <v>3</v>
      </c>
      <c r="AH22" s="238"/>
      <c r="AJ22" s="243" t="str">
        <f>AT16</f>
        <v>巻東A</v>
      </c>
      <c r="AK22" s="243"/>
      <c r="AL22" s="243"/>
      <c r="AM22" s="243"/>
      <c r="AN22" s="243"/>
      <c r="AO22" s="7"/>
      <c r="AP22" s="244"/>
      <c r="AQ22" s="244"/>
      <c r="AR22" s="244"/>
      <c r="AS22" s="8"/>
      <c r="AT22" s="269"/>
      <c r="AU22" s="270"/>
      <c r="AV22" s="270"/>
      <c r="AW22" s="270"/>
      <c r="AX22" s="271"/>
      <c r="AY22" s="1">
        <v>10</v>
      </c>
      <c r="AZ22" s="253"/>
      <c r="BA22" s="253"/>
      <c r="BB22" s="253"/>
      <c r="BC22" s="2"/>
      <c r="BD22" s="238">
        <v>0</v>
      </c>
      <c r="BE22" s="238"/>
      <c r="BF22" s="238">
        <v>0</v>
      </c>
      <c r="BG22" s="238"/>
      <c r="BH22" s="238">
        <v>2</v>
      </c>
      <c r="BI22" s="238"/>
      <c r="BJ22" s="238">
        <f>SUM(AO23,AY23)</f>
        <v>3</v>
      </c>
      <c r="BK22" s="238"/>
      <c r="BL22" s="238">
        <f>SUM(AS23,BC23)</f>
        <v>3</v>
      </c>
      <c r="BM22" s="238"/>
      <c r="BN22" s="238">
        <f>BJ22-BL22</f>
        <v>0</v>
      </c>
      <c r="BO22" s="238"/>
      <c r="BP22" s="238">
        <v>1</v>
      </c>
      <c r="BQ22" s="238"/>
    </row>
    <row r="23" spans="1:69" ht="28.5" customHeight="1">
      <c r="A23" s="243"/>
      <c r="B23" s="243"/>
      <c r="C23" s="243"/>
      <c r="D23" s="243"/>
      <c r="E23" s="243"/>
      <c r="F23" s="239">
        <f>G23+G24</f>
        <v>0</v>
      </c>
      <c r="G23" s="9">
        <f>N20</f>
        <v>0</v>
      </c>
      <c r="H23" s="10" t="s">
        <v>24</v>
      </c>
      <c r="I23" s="9">
        <f>L20</f>
        <v>0</v>
      </c>
      <c r="J23" s="241">
        <v>3</v>
      </c>
      <c r="K23" s="272"/>
      <c r="L23" s="273"/>
      <c r="M23" s="273"/>
      <c r="N23" s="273"/>
      <c r="O23" s="274"/>
      <c r="P23" s="249">
        <v>0</v>
      </c>
      <c r="Q23" s="3"/>
      <c r="R23" s="4" t="s">
        <v>24</v>
      </c>
      <c r="S23" s="3"/>
      <c r="T23" s="251">
        <v>1</v>
      </c>
      <c r="U23" s="238"/>
      <c r="V23" s="238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/>
      <c r="AJ23" s="243"/>
      <c r="AK23" s="243"/>
      <c r="AL23" s="243"/>
      <c r="AM23" s="243"/>
      <c r="AN23" s="243"/>
      <c r="AO23" s="239">
        <v>2</v>
      </c>
      <c r="AP23" s="9">
        <f>AW20</f>
        <v>0</v>
      </c>
      <c r="AQ23" s="10" t="s">
        <v>24</v>
      </c>
      <c r="AR23" s="9">
        <f>AU20</f>
        <v>0</v>
      </c>
      <c r="AS23" s="241">
        <v>2</v>
      </c>
      <c r="AT23" s="272"/>
      <c r="AU23" s="273"/>
      <c r="AV23" s="273"/>
      <c r="AW23" s="273"/>
      <c r="AX23" s="274"/>
      <c r="AY23" s="249">
        <v>1</v>
      </c>
      <c r="AZ23" s="3"/>
      <c r="BA23" s="4" t="s">
        <v>24</v>
      </c>
      <c r="BB23" s="3"/>
      <c r="BC23" s="251">
        <v>1</v>
      </c>
      <c r="BD23" s="238"/>
      <c r="BE23" s="238"/>
      <c r="BF23" s="238"/>
      <c r="BG23" s="238"/>
      <c r="BH23" s="238"/>
      <c r="BI23" s="238"/>
      <c r="BJ23" s="238"/>
      <c r="BK23" s="238"/>
      <c r="BL23" s="238"/>
      <c r="BM23" s="238"/>
      <c r="BN23" s="238"/>
      <c r="BO23" s="238"/>
      <c r="BP23" s="238"/>
      <c r="BQ23" s="238"/>
    </row>
    <row r="24" spans="1:69" ht="28.5" customHeight="1">
      <c r="A24" s="243"/>
      <c r="B24" s="243"/>
      <c r="C24" s="243"/>
      <c r="D24" s="243"/>
      <c r="E24" s="243"/>
      <c r="F24" s="240"/>
      <c r="G24" s="11">
        <f>N21</f>
        <v>0</v>
      </c>
      <c r="H24" s="12" t="s">
        <v>24</v>
      </c>
      <c r="I24" s="11">
        <f>L21</f>
        <v>0</v>
      </c>
      <c r="J24" s="242"/>
      <c r="K24" s="275"/>
      <c r="L24" s="276"/>
      <c r="M24" s="276"/>
      <c r="N24" s="276"/>
      <c r="O24" s="277"/>
      <c r="P24" s="250"/>
      <c r="Q24" s="5"/>
      <c r="R24" s="6" t="s">
        <v>24</v>
      </c>
      <c r="S24" s="5"/>
      <c r="T24" s="252"/>
      <c r="U24" s="238"/>
      <c r="V24" s="238"/>
      <c r="W24" s="238"/>
      <c r="X24" s="238"/>
      <c r="Y24" s="238"/>
      <c r="Z24" s="238"/>
      <c r="AA24" s="238"/>
      <c r="AB24" s="238"/>
      <c r="AC24" s="238"/>
      <c r="AD24" s="238"/>
      <c r="AE24" s="238"/>
      <c r="AF24" s="238"/>
      <c r="AG24" s="238"/>
      <c r="AH24" s="238"/>
      <c r="AJ24" s="243"/>
      <c r="AK24" s="243"/>
      <c r="AL24" s="243"/>
      <c r="AM24" s="243"/>
      <c r="AN24" s="243"/>
      <c r="AO24" s="240"/>
      <c r="AP24" s="11">
        <f>AW21</f>
        <v>0</v>
      </c>
      <c r="AQ24" s="12" t="s">
        <v>24</v>
      </c>
      <c r="AR24" s="11">
        <f>AU21</f>
        <v>0</v>
      </c>
      <c r="AS24" s="242"/>
      <c r="AT24" s="275"/>
      <c r="AU24" s="276"/>
      <c r="AV24" s="276"/>
      <c r="AW24" s="276"/>
      <c r="AX24" s="277"/>
      <c r="AY24" s="250"/>
      <c r="AZ24" s="5"/>
      <c r="BA24" s="6" t="s">
        <v>24</v>
      </c>
      <c r="BB24" s="5"/>
      <c r="BC24" s="252"/>
      <c r="BD24" s="238"/>
      <c r="BE24" s="238"/>
      <c r="BF24" s="238"/>
      <c r="BG24" s="238"/>
      <c r="BH24" s="238"/>
      <c r="BI24" s="238"/>
      <c r="BJ24" s="238"/>
      <c r="BK24" s="238"/>
      <c r="BL24" s="238"/>
      <c r="BM24" s="238"/>
      <c r="BN24" s="238"/>
      <c r="BO24" s="238"/>
      <c r="BP24" s="238"/>
      <c r="BQ24" s="238"/>
    </row>
    <row r="25" spans="1:69" ht="28.5" customHeight="1">
      <c r="A25" s="243" t="str">
        <f>P16</f>
        <v>川西B</v>
      </c>
      <c r="B25" s="243"/>
      <c r="C25" s="243"/>
      <c r="D25" s="243"/>
      <c r="E25" s="243"/>
      <c r="F25" s="7"/>
      <c r="G25" s="244"/>
      <c r="H25" s="244"/>
      <c r="I25" s="244"/>
      <c r="J25" s="8"/>
      <c r="K25" s="7"/>
      <c r="L25" s="244"/>
      <c r="M25" s="244"/>
      <c r="N25" s="244"/>
      <c r="O25" s="8"/>
      <c r="P25" s="269"/>
      <c r="Q25" s="270"/>
      <c r="R25" s="270"/>
      <c r="S25" s="270"/>
      <c r="T25" s="271"/>
      <c r="U25" s="238">
        <v>1</v>
      </c>
      <c r="V25" s="238"/>
      <c r="W25" s="238">
        <v>1</v>
      </c>
      <c r="X25" s="238"/>
      <c r="Y25" s="238">
        <v>0</v>
      </c>
      <c r="Z25" s="238"/>
      <c r="AA25" s="238">
        <f>SUM(F26,K26)</f>
        <v>1</v>
      </c>
      <c r="AB25" s="238"/>
      <c r="AC25" s="238">
        <f>SUM(J26,O26)</f>
        <v>7</v>
      </c>
      <c r="AD25" s="238"/>
      <c r="AE25" s="238">
        <f>AA25-AC25</f>
        <v>-6</v>
      </c>
      <c r="AF25" s="238"/>
      <c r="AG25" s="238">
        <v>2</v>
      </c>
      <c r="AH25" s="238"/>
      <c r="AJ25" s="243" t="str">
        <f>AY16</f>
        <v>今市B</v>
      </c>
      <c r="AK25" s="243"/>
      <c r="AL25" s="243"/>
      <c r="AM25" s="243"/>
      <c r="AN25" s="243"/>
      <c r="AO25" s="7"/>
      <c r="AP25" s="244"/>
      <c r="AQ25" s="244"/>
      <c r="AR25" s="244"/>
      <c r="AS25" s="8"/>
      <c r="AT25" s="7"/>
      <c r="AU25" s="244"/>
      <c r="AV25" s="244"/>
      <c r="AW25" s="244"/>
      <c r="AX25" s="8"/>
      <c r="AY25" s="269"/>
      <c r="AZ25" s="270"/>
      <c r="BA25" s="270"/>
      <c r="BB25" s="270"/>
      <c r="BC25" s="271"/>
      <c r="BD25" s="238">
        <v>0</v>
      </c>
      <c r="BE25" s="238"/>
      <c r="BF25" s="238">
        <v>0</v>
      </c>
      <c r="BG25" s="238"/>
      <c r="BH25" s="238">
        <v>2</v>
      </c>
      <c r="BI25" s="238"/>
      <c r="BJ25" s="238">
        <f>SUM(AO26,AT26)</f>
        <v>2</v>
      </c>
      <c r="BK25" s="238"/>
      <c r="BL25" s="238">
        <f>SUM(AS26,AX26)</f>
        <v>2</v>
      </c>
      <c r="BM25" s="238"/>
      <c r="BN25" s="238">
        <f>BJ25-BL25</f>
        <v>0</v>
      </c>
      <c r="BO25" s="238"/>
      <c r="BP25" s="238">
        <v>3</v>
      </c>
      <c r="BQ25" s="238"/>
    </row>
    <row r="26" spans="1:69" ht="28.5" customHeight="1">
      <c r="A26" s="243"/>
      <c r="B26" s="243"/>
      <c r="C26" s="243"/>
      <c r="D26" s="243"/>
      <c r="E26" s="243"/>
      <c r="F26" s="239">
        <f>G26+G27</f>
        <v>0</v>
      </c>
      <c r="G26" s="9">
        <f>S20</f>
        <v>0</v>
      </c>
      <c r="H26" s="10" t="s">
        <v>24</v>
      </c>
      <c r="I26" s="9">
        <f>Q20</f>
        <v>0</v>
      </c>
      <c r="J26" s="241">
        <v>7</v>
      </c>
      <c r="K26" s="239">
        <v>1</v>
      </c>
      <c r="L26" s="9">
        <f>S23</f>
        <v>0</v>
      </c>
      <c r="M26" s="10" t="s">
        <v>24</v>
      </c>
      <c r="N26" s="9">
        <f>Q23</f>
        <v>0</v>
      </c>
      <c r="O26" s="241">
        <v>0</v>
      </c>
      <c r="P26" s="272"/>
      <c r="Q26" s="273"/>
      <c r="R26" s="273"/>
      <c r="S26" s="273"/>
      <c r="T26" s="274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J26" s="243"/>
      <c r="AK26" s="243"/>
      <c r="AL26" s="243"/>
      <c r="AM26" s="243"/>
      <c r="AN26" s="243"/>
      <c r="AO26" s="239">
        <v>1</v>
      </c>
      <c r="AP26" s="9">
        <f>BB20</f>
        <v>0</v>
      </c>
      <c r="AQ26" s="10" t="s">
        <v>24</v>
      </c>
      <c r="AR26" s="9">
        <f>AZ20</f>
        <v>0</v>
      </c>
      <c r="AS26" s="241">
        <v>1</v>
      </c>
      <c r="AT26" s="239">
        <v>1</v>
      </c>
      <c r="AU26" s="9">
        <f>BB23</f>
        <v>0</v>
      </c>
      <c r="AV26" s="10" t="s">
        <v>24</v>
      </c>
      <c r="AW26" s="9">
        <f>AZ23</f>
        <v>0</v>
      </c>
      <c r="AX26" s="241">
        <v>1</v>
      </c>
      <c r="AY26" s="272"/>
      <c r="AZ26" s="273"/>
      <c r="BA26" s="273"/>
      <c r="BB26" s="273"/>
      <c r="BC26" s="274"/>
      <c r="BD26" s="238"/>
      <c r="BE26" s="238"/>
      <c r="BF26" s="238"/>
      <c r="BG26" s="238"/>
      <c r="BH26" s="238"/>
      <c r="BI26" s="238"/>
      <c r="BJ26" s="238"/>
      <c r="BK26" s="238"/>
      <c r="BL26" s="238"/>
      <c r="BM26" s="238"/>
      <c r="BN26" s="238"/>
      <c r="BO26" s="238"/>
      <c r="BP26" s="238"/>
      <c r="BQ26" s="238"/>
    </row>
    <row r="27" spans="1:69" ht="28.5" customHeight="1">
      <c r="A27" s="243"/>
      <c r="B27" s="243"/>
      <c r="C27" s="243"/>
      <c r="D27" s="243"/>
      <c r="E27" s="243"/>
      <c r="F27" s="240"/>
      <c r="G27" s="11">
        <f>S21</f>
        <v>0</v>
      </c>
      <c r="H27" s="12" t="s">
        <v>24</v>
      </c>
      <c r="I27" s="11">
        <f>Q21</f>
        <v>0</v>
      </c>
      <c r="J27" s="242"/>
      <c r="K27" s="240"/>
      <c r="L27" s="11">
        <f>S24</f>
        <v>0</v>
      </c>
      <c r="M27" s="12" t="s">
        <v>24</v>
      </c>
      <c r="N27" s="11">
        <f>Q24</f>
        <v>0</v>
      </c>
      <c r="O27" s="242"/>
      <c r="P27" s="275"/>
      <c r="Q27" s="276"/>
      <c r="R27" s="276"/>
      <c r="S27" s="276"/>
      <c r="T27" s="277"/>
      <c r="U27" s="238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8"/>
      <c r="AG27" s="238"/>
      <c r="AH27" s="238"/>
      <c r="AJ27" s="243"/>
      <c r="AK27" s="243"/>
      <c r="AL27" s="243"/>
      <c r="AM27" s="243"/>
      <c r="AN27" s="243"/>
      <c r="AO27" s="240"/>
      <c r="AP27" s="11">
        <f>BB21</f>
        <v>0</v>
      </c>
      <c r="AQ27" s="12" t="s">
        <v>24</v>
      </c>
      <c r="AR27" s="11">
        <f>AZ21</f>
        <v>0</v>
      </c>
      <c r="AS27" s="242"/>
      <c r="AT27" s="240"/>
      <c r="AU27" s="11">
        <f>BB24</f>
        <v>0</v>
      </c>
      <c r="AV27" s="12" t="s">
        <v>24</v>
      </c>
      <c r="AW27" s="11">
        <f>AZ24</f>
        <v>0</v>
      </c>
      <c r="AX27" s="242"/>
      <c r="AY27" s="275"/>
      <c r="AZ27" s="276"/>
      <c r="BA27" s="276"/>
      <c r="BB27" s="276"/>
      <c r="BC27" s="277"/>
      <c r="BD27" s="238"/>
      <c r="BE27" s="238"/>
      <c r="BF27" s="238"/>
      <c r="BG27" s="238"/>
      <c r="BH27" s="238"/>
      <c r="BI27" s="238"/>
      <c r="BJ27" s="238"/>
      <c r="BK27" s="238"/>
      <c r="BL27" s="238"/>
      <c r="BM27" s="238"/>
      <c r="BN27" s="238"/>
      <c r="BO27" s="238"/>
      <c r="BP27" s="238"/>
      <c r="BQ27" s="238"/>
    </row>
    <row r="29" spans="1:69" ht="28.5" customHeight="1">
      <c r="A29" s="278" t="s">
        <v>36</v>
      </c>
      <c r="B29" s="279"/>
      <c r="C29" s="279"/>
      <c r="D29" s="279"/>
      <c r="E29" s="280"/>
      <c r="F29" s="255" t="s">
        <v>70</v>
      </c>
      <c r="G29" s="256"/>
      <c r="H29" s="256"/>
      <c r="I29" s="256"/>
      <c r="J29" s="256"/>
      <c r="K29" s="255" t="s">
        <v>67</v>
      </c>
      <c r="L29" s="256"/>
      <c r="M29" s="256"/>
      <c r="N29" s="256"/>
      <c r="O29" s="256"/>
      <c r="P29" s="255" t="s">
        <v>65</v>
      </c>
      <c r="Q29" s="256"/>
      <c r="R29" s="256"/>
      <c r="S29" s="256"/>
      <c r="T29" s="256"/>
      <c r="U29" s="257" t="s">
        <v>0</v>
      </c>
      <c r="V29" s="257"/>
      <c r="W29" s="257" t="s">
        <v>1</v>
      </c>
      <c r="X29" s="257"/>
      <c r="Y29" s="257" t="s">
        <v>2</v>
      </c>
      <c r="Z29" s="257"/>
      <c r="AA29" s="257" t="s">
        <v>3</v>
      </c>
      <c r="AB29" s="257"/>
      <c r="AC29" s="257" t="s">
        <v>4</v>
      </c>
      <c r="AD29" s="257"/>
      <c r="AE29" s="257" t="s">
        <v>5</v>
      </c>
      <c r="AF29" s="257"/>
      <c r="AG29" s="257" t="s">
        <v>6</v>
      </c>
      <c r="AH29" s="257"/>
      <c r="AJ29" s="278" t="s">
        <v>37</v>
      </c>
      <c r="AK29" s="279"/>
      <c r="AL29" s="279"/>
      <c r="AM29" s="279"/>
      <c r="AN29" s="280"/>
      <c r="AO29" s="255" t="s">
        <v>66</v>
      </c>
      <c r="AP29" s="256"/>
      <c r="AQ29" s="256"/>
      <c r="AR29" s="256"/>
      <c r="AS29" s="256"/>
      <c r="AT29" s="255" t="s">
        <v>55</v>
      </c>
      <c r="AU29" s="256"/>
      <c r="AV29" s="256"/>
      <c r="AW29" s="256"/>
      <c r="AX29" s="256"/>
      <c r="AY29" s="255" t="s">
        <v>62</v>
      </c>
      <c r="AZ29" s="256"/>
      <c r="BA29" s="256"/>
      <c r="BB29" s="256"/>
      <c r="BC29" s="256"/>
      <c r="BD29" s="257" t="s">
        <v>0</v>
      </c>
      <c r="BE29" s="257"/>
      <c r="BF29" s="257" t="s">
        <v>1</v>
      </c>
      <c r="BG29" s="257"/>
      <c r="BH29" s="257" t="s">
        <v>2</v>
      </c>
      <c r="BI29" s="257"/>
      <c r="BJ29" s="257" t="s">
        <v>3</v>
      </c>
      <c r="BK29" s="257"/>
      <c r="BL29" s="257" t="s">
        <v>4</v>
      </c>
      <c r="BM29" s="257"/>
      <c r="BN29" s="257" t="s">
        <v>5</v>
      </c>
      <c r="BO29" s="257"/>
      <c r="BP29" s="257" t="s">
        <v>6</v>
      </c>
      <c r="BQ29" s="257"/>
    </row>
    <row r="30" spans="1:69" ht="28.5" customHeight="1">
      <c r="A30" s="281"/>
      <c r="B30" s="282"/>
      <c r="C30" s="282"/>
      <c r="D30" s="282"/>
      <c r="E30" s="283"/>
      <c r="F30" s="256"/>
      <c r="G30" s="256"/>
      <c r="H30" s="256"/>
      <c r="I30" s="256"/>
      <c r="J30" s="256"/>
      <c r="K30" s="256"/>
      <c r="L30" s="256"/>
      <c r="M30" s="256"/>
      <c r="N30" s="256"/>
      <c r="O30" s="256"/>
      <c r="P30" s="256"/>
      <c r="Q30" s="256"/>
      <c r="R30" s="256"/>
      <c r="S30" s="256"/>
      <c r="T30" s="256"/>
      <c r="U30" s="257"/>
      <c r="V30" s="257"/>
      <c r="W30" s="257"/>
      <c r="X30" s="257"/>
      <c r="Y30" s="257"/>
      <c r="Z30" s="257"/>
      <c r="AA30" s="257"/>
      <c r="AB30" s="257"/>
      <c r="AC30" s="257"/>
      <c r="AD30" s="257"/>
      <c r="AE30" s="257"/>
      <c r="AF30" s="257"/>
      <c r="AG30" s="257"/>
      <c r="AH30" s="257"/>
      <c r="AJ30" s="281"/>
      <c r="AK30" s="282"/>
      <c r="AL30" s="282"/>
      <c r="AM30" s="282"/>
      <c r="AN30" s="283"/>
      <c r="AO30" s="256"/>
      <c r="AP30" s="256"/>
      <c r="AQ30" s="256"/>
      <c r="AR30" s="256"/>
      <c r="AS30" s="256"/>
      <c r="AT30" s="256"/>
      <c r="AU30" s="256"/>
      <c r="AV30" s="256"/>
      <c r="AW30" s="256"/>
      <c r="AX30" s="256"/>
      <c r="AY30" s="256"/>
      <c r="AZ30" s="256"/>
      <c r="BA30" s="256"/>
      <c r="BB30" s="256"/>
      <c r="BC30" s="256"/>
      <c r="BD30" s="257"/>
      <c r="BE30" s="257"/>
      <c r="BF30" s="257"/>
      <c r="BG30" s="257"/>
      <c r="BH30" s="257"/>
      <c r="BI30" s="257"/>
      <c r="BJ30" s="257"/>
      <c r="BK30" s="257"/>
      <c r="BL30" s="257"/>
      <c r="BM30" s="257"/>
      <c r="BN30" s="257"/>
      <c r="BO30" s="257"/>
      <c r="BP30" s="257"/>
      <c r="BQ30" s="257"/>
    </row>
    <row r="31" spans="1:69" ht="28.5" customHeight="1">
      <c r="A31" s="284"/>
      <c r="B31" s="285"/>
      <c r="C31" s="285"/>
      <c r="D31" s="285"/>
      <c r="E31" s="286"/>
      <c r="F31" s="256"/>
      <c r="G31" s="256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256"/>
      <c r="T31" s="256"/>
      <c r="U31" s="257"/>
      <c r="V31" s="257"/>
      <c r="W31" s="257"/>
      <c r="X31" s="257"/>
      <c r="Y31" s="257"/>
      <c r="Z31" s="257"/>
      <c r="AA31" s="257"/>
      <c r="AB31" s="257"/>
      <c r="AC31" s="257"/>
      <c r="AD31" s="257"/>
      <c r="AE31" s="257"/>
      <c r="AF31" s="257"/>
      <c r="AG31" s="257"/>
      <c r="AH31" s="257"/>
      <c r="AJ31" s="284"/>
      <c r="AK31" s="285"/>
      <c r="AL31" s="285"/>
      <c r="AM31" s="285"/>
      <c r="AN31" s="286"/>
      <c r="AO31" s="256"/>
      <c r="AP31" s="256"/>
      <c r="AQ31" s="256"/>
      <c r="AR31" s="256"/>
      <c r="AS31" s="256"/>
      <c r="AT31" s="256"/>
      <c r="AU31" s="256"/>
      <c r="AV31" s="256"/>
      <c r="AW31" s="256"/>
      <c r="AX31" s="256"/>
      <c r="AY31" s="256"/>
      <c r="AZ31" s="256"/>
      <c r="BA31" s="256"/>
      <c r="BB31" s="256"/>
      <c r="BC31" s="256"/>
      <c r="BD31" s="257"/>
      <c r="BE31" s="257"/>
      <c r="BF31" s="257"/>
      <c r="BG31" s="257"/>
      <c r="BH31" s="257"/>
      <c r="BI31" s="257"/>
      <c r="BJ31" s="257"/>
      <c r="BK31" s="257"/>
      <c r="BL31" s="257"/>
      <c r="BM31" s="257"/>
      <c r="BN31" s="257"/>
      <c r="BO31" s="257"/>
      <c r="BP31" s="257"/>
      <c r="BQ31" s="257"/>
    </row>
    <row r="32" spans="1:69" ht="28.5" customHeight="1">
      <c r="A32" s="243" t="str">
        <f>F29</f>
        <v>羽後</v>
      </c>
      <c r="B32" s="243"/>
      <c r="C32" s="243"/>
      <c r="D32" s="243"/>
      <c r="E32" s="243"/>
      <c r="F32" s="269"/>
      <c r="G32" s="270"/>
      <c r="H32" s="270"/>
      <c r="I32" s="270"/>
      <c r="J32" s="271"/>
      <c r="K32" s="1">
        <v>5</v>
      </c>
      <c r="L32" s="253"/>
      <c r="M32" s="253"/>
      <c r="N32" s="253"/>
      <c r="O32" s="2"/>
      <c r="P32" s="1">
        <v>17</v>
      </c>
      <c r="Q32" s="253"/>
      <c r="R32" s="253"/>
      <c r="S32" s="253"/>
      <c r="T32" s="2"/>
      <c r="U32" s="238">
        <v>1</v>
      </c>
      <c r="V32" s="238"/>
      <c r="W32" s="238">
        <v>0</v>
      </c>
      <c r="X32" s="238"/>
      <c r="Y32" s="238">
        <v>1</v>
      </c>
      <c r="Z32" s="238"/>
      <c r="AA32" s="238">
        <f>SUM(K33,P33)</f>
        <v>2</v>
      </c>
      <c r="AB32" s="238"/>
      <c r="AC32" s="238">
        <f>SUM(O33,T33)</f>
        <v>1</v>
      </c>
      <c r="AD32" s="238"/>
      <c r="AE32" s="238">
        <f>AA32-AC32</f>
        <v>1</v>
      </c>
      <c r="AF32" s="238"/>
      <c r="AG32" s="238">
        <v>1</v>
      </c>
      <c r="AH32" s="238"/>
      <c r="AJ32" s="243" t="str">
        <f>AO29</f>
        <v>栗原西</v>
      </c>
      <c r="AK32" s="243"/>
      <c r="AL32" s="243"/>
      <c r="AM32" s="243"/>
      <c r="AN32" s="243"/>
      <c r="AO32" s="269"/>
      <c r="AP32" s="270"/>
      <c r="AQ32" s="270"/>
      <c r="AR32" s="270"/>
      <c r="AS32" s="271"/>
      <c r="AT32" s="1">
        <v>6</v>
      </c>
      <c r="AU32" s="253"/>
      <c r="AV32" s="253"/>
      <c r="AW32" s="253"/>
      <c r="AX32" s="2"/>
      <c r="AY32" s="1">
        <v>18</v>
      </c>
      <c r="AZ32" s="253"/>
      <c r="BA32" s="253"/>
      <c r="BB32" s="253"/>
      <c r="BC32" s="2"/>
      <c r="BD32" s="238">
        <v>0</v>
      </c>
      <c r="BE32" s="238"/>
      <c r="BF32" s="238">
        <v>2</v>
      </c>
      <c r="BG32" s="238"/>
      <c r="BH32" s="238">
        <v>0</v>
      </c>
      <c r="BI32" s="238"/>
      <c r="BJ32" s="238">
        <f>SUM(AT33,AY33)</f>
        <v>0</v>
      </c>
      <c r="BK32" s="238"/>
      <c r="BL32" s="238">
        <f>SUM(AX33,BC33)</f>
        <v>13</v>
      </c>
      <c r="BM32" s="238"/>
      <c r="BN32" s="238">
        <f>BJ32-BL32</f>
        <v>-13</v>
      </c>
      <c r="BO32" s="238"/>
      <c r="BP32" s="238">
        <v>3</v>
      </c>
      <c r="BQ32" s="238"/>
    </row>
    <row r="33" spans="1:69" ht="28.5" customHeight="1">
      <c r="A33" s="243"/>
      <c r="B33" s="243"/>
      <c r="C33" s="243"/>
      <c r="D33" s="243"/>
      <c r="E33" s="243"/>
      <c r="F33" s="272"/>
      <c r="G33" s="273"/>
      <c r="H33" s="273"/>
      <c r="I33" s="273"/>
      <c r="J33" s="274"/>
      <c r="K33" s="249">
        <v>1</v>
      </c>
      <c r="L33" s="3"/>
      <c r="M33" s="4" t="s">
        <v>24</v>
      </c>
      <c r="N33" s="3"/>
      <c r="O33" s="251">
        <v>1</v>
      </c>
      <c r="P33" s="249">
        <v>1</v>
      </c>
      <c r="Q33" s="3"/>
      <c r="R33" s="4" t="s">
        <v>24</v>
      </c>
      <c r="S33" s="3"/>
      <c r="T33" s="251">
        <f>S33+S34</f>
        <v>0</v>
      </c>
      <c r="U33" s="238"/>
      <c r="V33" s="238"/>
      <c r="W33" s="238"/>
      <c r="X33" s="238"/>
      <c r="Y33" s="238"/>
      <c r="Z33" s="238"/>
      <c r="AA33" s="238"/>
      <c r="AB33" s="238"/>
      <c r="AC33" s="238"/>
      <c r="AD33" s="238"/>
      <c r="AE33" s="238"/>
      <c r="AF33" s="238"/>
      <c r="AG33" s="238"/>
      <c r="AH33" s="238"/>
      <c r="AJ33" s="243"/>
      <c r="AK33" s="243"/>
      <c r="AL33" s="243"/>
      <c r="AM33" s="243"/>
      <c r="AN33" s="243"/>
      <c r="AO33" s="272"/>
      <c r="AP33" s="273"/>
      <c r="AQ33" s="273"/>
      <c r="AR33" s="273"/>
      <c r="AS33" s="274"/>
      <c r="AT33" s="249">
        <v>0</v>
      </c>
      <c r="AU33" s="3"/>
      <c r="AV33" s="4" t="s">
        <v>24</v>
      </c>
      <c r="AW33" s="3"/>
      <c r="AX33" s="251">
        <v>10</v>
      </c>
      <c r="AY33" s="249">
        <f>AZ33+AZ34</f>
        <v>0</v>
      </c>
      <c r="AZ33" s="3"/>
      <c r="BA33" s="4" t="s">
        <v>24</v>
      </c>
      <c r="BB33" s="3"/>
      <c r="BC33" s="251">
        <v>3</v>
      </c>
      <c r="BD33" s="238"/>
      <c r="BE33" s="238"/>
      <c r="BF33" s="238"/>
      <c r="BG33" s="238"/>
      <c r="BH33" s="238"/>
      <c r="BI33" s="238"/>
      <c r="BJ33" s="238"/>
      <c r="BK33" s="238"/>
      <c r="BL33" s="238"/>
      <c r="BM33" s="238"/>
      <c r="BN33" s="238"/>
      <c r="BO33" s="238"/>
      <c r="BP33" s="238"/>
      <c r="BQ33" s="238"/>
    </row>
    <row r="34" spans="1:69" ht="28.5" customHeight="1">
      <c r="A34" s="243"/>
      <c r="B34" s="243"/>
      <c r="C34" s="243"/>
      <c r="D34" s="243"/>
      <c r="E34" s="243"/>
      <c r="F34" s="275"/>
      <c r="G34" s="276"/>
      <c r="H34" s="276"/>
      <c r="I34" s="276"/>
      <c r="J34" s="277"/>
      <c r="K34" s="250"/>
      <c r="L34" s="5"/>
      <c r="M34" s="6" t="s">
        <v>24</v>
      </c>
      <c r="N34" s="5"/>
      <c r="O34" s="252"/>
      <c r="P34" s="250"/>
      <c r="Q34" s="5"/>
      <c r="R34" s="6" t="s">
        <v>24</v>
      </c>
      <c r="S34" s="5"/>
      <c r="T34" s="252"/>
      <c r="U34" s="238"/>
      <c r="V34" s="238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8"/>
      <c r="AJ34" s="243"/>
      <c r="AK34" s="243"/>
      <c r="AL34" s="243"/>
      <c r="AM34" s="243"/>
      <c r="AN34" s="243"/>
      <c r="AO34" s="275"/>
      <c r="AP34" s="276"/>
      <c r="AQ34" s="276"/>
      <c r="AR34" s="276"/>
      <c r="AS34" s="277"/>
      <c r="AT34" s="250"/>
      <c r="AU34" s="5"/>
      <c r="AV34" s="6" t="s">
        <v>24</v>
      </c>
      <c r="AW34" s="5"/>
      <c r="AX34" s="252"/>
      <c r="AY34" s="250"/>
      <c r="AZ34" s="5"/>
      <c r="BA34" s="6" t="s">
        <v>24</v>
      </c>
      <c r="BB34" s="5"/>
      <c r="BC34" s="252"/>
      <c r="BD34" s="238"/>
      <c r="BE34" s="238"/>
      <c r="BF34" s="238"/>
      <c r="BG34" s="238"/>
      <c r="BH34" s="238"/>
      <c r="BI34" s="238"/>
      <c r="BJ34" s="238"/>
      <c r="BK34" s="238"/>
      <c r="BL34" s="238"/>
      <c r="BM34" s="238"/>
      <c r="BN34" s="238"/>
      <c r="BO34" s="238"/>
      <c r="BP34" s="238"/>
      <c r="BQ34" s="238"/>
    </row>
    <row r="35" spans="1:69" ht="28.5" customHeight="1">
      <c r="A35" s="243" t="str">
        <f>K29</f>
        <v>大沢</v>
      </c>
      <c r="B35" s="243"/>
      <c r="C35" s="243"/>
      <c r="D35" s="243"/>
      <c r="E35" s="243"/>
      <c r="F35" s="7"/>
      <c r="G35" s="244"/>
      <c r="H35" s="244"/>
      <c r="I35" s="244"/>
      <c r="J35" s="8"/>
      <c r="K35" s="269"/>
      <c r="L35" s="270"/>
      <c r="M35" s="270"/>
      <c r="N35" s="270"/>
      <c r="O35" s="271"/>
      <c r="P35" s="1">
        <v>11</v>
      </c>
      <c r="Q35" s="253"/>
      <c r="R35" s="253"/>
      <c r="S35" s="253"/>
      <c r="T35" s="2"/>
      <c r="U35" s="238">
        <v>1</v>
      </c>
      <c r="V35" s="238"/>
      <c r="W35" s="238">
        <v>0</v>
      </c>
      <c r="X35" s="238"/>
      <c r="Y35" s="238">
        <v>1</v>
      </c>
      <c r="Z35" s="238"/>
      <c r="AA35" s="238">
        <f>SUM(F36,P36)</f>
        <v>2</v>
      </c>
      <c r="AB35" s="238"/>
      <c r="AC35" s="238">
        <f>SUM(J36,T36)</f>
        <v>1</v>
      </c>
      <c r="AD35" s="238"/>
      <c r="AE35" s="238">
        <f>AA35-AC35</f>
        <v>1</v>
      </c>
      <c r="AF35" s="238"/>
      <c r="AG35" s="238">
        <v>1</v>
      </c>
      <c r="AH35" s="238"/>
      <c r="AJ35" s="243" t="str">
        <f>AT29</f>
        <v>今市A</v>
      </c>
      <c r="AK35" s="243"/>
      <c r="AL35" s="243"/>
      <c r="AM35" s="243"/>
      <c r="AN35" s="243"/>
      <c r="AO35" s="7"/>
      <c r="AP35" s="244"/>
      <c r="AQ35" s="244"/>
      <c r="AR35" s="244"/>
      <c r="AS35" s="8"/>
      <c r="AT35" s="269"/>
      <c r="AU35" s="270"/>
      <c r="AV35" s="270"/>
      <c r="AW35" s="270"/>
      <c r="AX35" s="271"/>
      <c r="AY35" s="1">
        <v>12</v>
      </c>
      <c r="AZ35" s="253"/>
      <c r="BA35" s="253"/>
      <c r="BB35" s="253"/>
      <c r="BC35" s="2"/>
      <c r="BD35" s="238">
        <v>2</v>
      </c>
      <c r="BE35" s="238"/>
      <c r="BF35" s="238">
        <v>0</v>
      </c>
      <c r="BG35" s="238"/>
      <c r="BH35" s="238">
        <v>0</v>
      </c>
      <c r="BI35" s="238"/>
      <c r="BJ35" s="238">
        <f>SUM(AO36,AY36)</f>
        <v>15</v>
      </c>
      <c r="BK35" s="238"/>
      <c r="BL35" s="238">
        <f>SUM(AS36,BC36)</f>
        <v>0</v>
      </c>
      <c r="BM35" s="238"/>
      <c r="BN35" s="238">
        <f>BJ35-BL35</f>
        <v>15</v>
      </c>
      <c r="BO35" s="238"/>
      <c r="BP35" s="238">
        <v>1</v>
      </c>
      <c r="BQ35" s="238"/>
    </row>
    <row r="36" spans="1:69" ht="28.5" customHeight="1">
      <c r="A36" s="243"/>
      <c r="B36" s="243"/>
      <c r="C36" s="243"/>
      <c r="D36" s="243"/>
      <c r="E36" s="243"/>
      <c r="F36" s="239">
        <v>1</v>
      </c>
      <c r="G36" s="9">
        <f>N33</f>
        <v>0</v>
      </c>
      <c r="H36" s="10" t="s">
        <v>24</v>
      </c>
      <c r="I36" s="9">
        <f>L33</f>
        <v>0</v>
      </c>
      <c r="J36" s="241">
        <v>1</v>
      </c>
      <c r="K36" s="272"/>
      <c r="L36" s="273"/>
      <c r="M36" s="273"/>
      <c r="N36" s="273"/>
      <c r="O36" s="274"/>
      <c r="P36" s="249">
        <v>1</v>
      </c>
      <c r="Q36" s="3"/>
      <c r="R36" s="4" t="s">
        <v>24</v>
      </c>
      <c r="S36" s="3"/>
      <c r="T36" s="251">
        <f>S36+S37</f>
        <v>0</v>
      </c>
      <c r="U36" s="238"/>
      <c r="V36" s="238"/>
      <c r="W36" s="238"/>
      <c r="X36" s="238"/>
      <c r="Y36" s="238"/>
      <c r="Z36" s="238"/>
      <c r="AA36" s="238"/>
      <c r="AB36" s="238"/>
      <c r="AC36" s="238"/>
      <c r="AD36" s="238"/>
      <c r="AE36" s="238"/>
      <c r="AF36" s="238"/>
      <c r="AG36" s="238"/>
      <c r="AH36" s="238"/>
      <c r="AJ36" s="243"/>
      <c r="AK36" s="243"/>
      <c r="AL36" s="243"/>
      <c r="AM36" s="243"/>
      <c r="AN36" s="243"/>
      <c r="AO36" s="239">
        <v>10</v>
      </c>
      <c r="AP36" s="9">
        <f>AW33</f>
        <v>0</v>
      </c>
      <c r="AQ36" s="10" t="s">
        <v>24</v>
      </c>
      <c r="AR36" s="9">
        <f>AU33</f>
        <v>0</v>
      </c>
      <c r="AS36" s="241">
        <f>AR36+AR37</f>
        <v>0</v>
      </c>
      <c r="AT36" s="272"/>
      <c r="AU36" s="273"/>
      <c r="AV36" s="273"/>
      <c r="AW36" s="273"/>
      <c r="AX36" s="274"/>
      <c r="AY36" s="249">
        <v>5</v>
      </c>
      <c r="AZ36" s="3"/>
      <c r="BA36" s="4" t="s">
        <v>24</v>
      </c>
      <c r="BB36" s="3"/>
      <c r="BC36" s="251">
        <f>BB36+BB37</f>
        <v>0</v>
      </c>
      <c r="BD36" s="238"/>
      <c r="BE36" s="238"/>
      <c r="BF36" s="238"/>
      <c r="BG36" s="238"/>
      <c r="BH36" s="238"/>
      <c r="BI36" s="238"/>
      <c r="BJ36" s="238"/>
      <c r="BK36" s="238"/>
      <c r="BL36" s="238"/>
      <c r="BM36" s="238"/>
      <c r="BN36" s="238"/>
      <c r="BO36" s="238"/>
      <c r="BP36" s="238"/>
      <c r="BQ36" s="238"/>
    </row>
    <row r="37" spans="1:69" ht="28.5" customHeight="1">
      <c r="A37" s="243"/>
      <c r="B37" s="243"/>
      <c r="C37" s="243"/>
      <c r="D37" s="243"/>
      <c r="E37" s="243"/>
      <c r="F37" s="240"/>
      <c r="G37" s="11">
        <f>N34</f>
        <v>0</v>
      </c>
      <c r="H37" s="12" t="s">
        <v>24</v>
      </c>
      <c r="I37" s="11">
        <f>L34</f>
        <v>0</v>
      </c>
      <c r="J37" s="242"/>
      <c r="K37" s="275"/>
      <c r="L37" s="276"/>
      <c r="M37" s="276"/>
      <c r="N37" s="276"/>
      <c r="O37" s="277"/>
      <c r="P37" s="250"/>
      <c r="Q37" s="5"/>
      <c r="R37" s="6" t="s">
        <v>24</v>
      </c>
      <c r="S37" s="5"/>
      <c r="T37" s="252"/>
      <c r="U37" s="238"/>
      <c r="V37" s="238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8"/>
      <c r="AJ37" s="243"/>
      <c r="AK37" s="243"/>
      <c r="AL37" s="243"/>
      <c r="AM37" s="243"/>
      <c r="AN37" s="243"/>
      <c r="AO37" s="240"/>
      <c r="AP37" s="11">
        <f>AW34</f>
        <v>0</v>
      </c>
      <c r="AQ37" s="12" t="s">
        <v>24</v>
      </c>
      <c r="AR37" s="11">
        <f>AU34</f>
        <v>0</v>
      </c>
      <c r="AS37" s="242"/>
      <c r="AT37" s="275"/>
      <c r="AU37" s="276"/>
      <c r="AV37" s="276"/>
      <c r="AW37" s="276"/>
      <c r="AX37" s="277"/>
      <c r="AY37" s="250"/>
      <c r="AZ37" s="5"/>
      <c r="BA37" s="6" t="s">
        <v>24</v>
      </c>
      <c r="BB37" s="5"/>
      <c r="BC37" s="252"/>
      <c r="BD37" s="238"/>
      <c r="BE37" s="238"/>
      <c r="BF37" s="238"/>
      <c r="BG37" s="238"/>
      <c r="BH37" s="238"/>
      <c r="BI37" s="238"/>
      <c r="BJ37" s="238"/>
      <c r="BK37" s="238"/>
      <c r="BL37" s="238"/>
      <c r="BM37" s="238"/>
      <c r="BN37" s="238"/>
      <c r="BO37" s="238"/>
      <c r="BP37" s="238"/>
      <c r="BQ37" s="238"/>
    </row>
    <row r="38" spans="1:69" ht="28.5" customHeight="1">
      <c r="A38" s="243" t="str">
        <f>P29</f>
        <v>築館</v>
      </c>
      <c r="B38" s="243"/>
      <c r="C38" s="243"/>
      <c r="D38" s="243"/>
      <c r="E38" s="243"/>
      <c r="F38" s="7"/>
      <c r="G38" s="244"/>
      <c r="H38" s="244"/>
      <c r="I38" s="244"/>
      <c r="J38" s="8"/>
      <c r="K38" s="7"/>
      <c r="L38" s="244"/>
      <c r="M38" s="244"/>
      <c r="N38" s="244"/>
      <c r="O38" s="8"/>
      <c r="P38" s="269"/>
      <c r="Q38" s="270"/>
      <c r="R38" s="270"/>
      <c r="S38" s="270"/>
      <c r="T38" s="271"/>
      <c r="U38" s="238">
        <v>0</v>
      </c>
      <c r="V38" s="238"/>
      <c r="W38" s="238">
        <v>2</v>
      </c>
      <c r="X38" s="238"/>
      <c r="Y38" s="238">
        <v>0</v>
      </c>
      <c r="Z38" s="238"/>
      <c r="AA38" s="238">
        <f>SUM(F39,K39)</f>
        <v>0</v>
      </c>
      <c r="AB38" s="238"/>
      <c r="AC38" s="238">
        <f>SUM(J39,O39)</f>
        <v>2</v>
      </c>
      <c r="AD38" s="238"/>
      <c r="AE38" s="238">
        <f>AA38-AC38</f>
        <v>-2</v>
      </c>
      <c r="AF38" s="238"/>
      <c r="AG38" s="238">
        <v>3</v>
      </c>
      <c r="AH38" s="238"/>
      <c r="AJ38" s="243" t="str">
        <f>AY29</f>
        <v>川口B</v>
      </c>
      <c r="AK38" s="243"/>
      <c r="AL38" s="243"/>
      <c r="AM38" s="243"/>
      <c r="AN38" s="243"/>
      <c r="AO38" s="7"/>
      <c r="AP38" s="244"/>
      <c r="AQ38" s="244"/>
      <c r="AR38" s="244"/>
      <c r="AS38" s="8"/>
      <c r="AT38" s="7"/>
      <c r="AU38" s="244"/>
      <c r="AV38" s="244"/>
      <c r="AW38" s="244"/>
      <c r="AX38" s="8"/>
      <c r="AY38" s="269"/>
      <c r="AZ38" s="270"/>
      <c r="BA38" s="270"/>
      <c r="BB38" s="270"/>
      <c r="BC38" s="271"/>
      <c r="BD38" s="238">
        <v>1</v>
      </c>
      <c r="BE38" s="238"/>
      <c r="BF38" s="238">
        <v>1</v>
      </c>
      <c r="BG38" s="238"/>
      <c r="BH38" s="238">
        <v>0</v>
      </c>
      <c r="BI38" s="238"/>
      <c r="BJ38" s="238">
        <f>SUM(AO39,AT39)</f>
        <v>3</v>
      </c>
      <c r="BK38" s="238"/>
      <c r="BL38" s="238">
        <f>SUM(AS39,AX39)</f>
        <v>5</v>
      </c>
      <c r="BM38" s="238"/>
      <c r="BN38" s="238">
        <f>BJ38-BL38</f>
        <v>-2</v>
      </c>
      <c r="BO38" s="238"/>
      <c r="BP38" s="238">
        <v>2</v>
      </c>
      <c r="BQ38" s="238"/>
    </row>
    <row r="39" spans="1:69" ht="28.5" customHeight="1">
      <c r="A39" s="243"/>
      <c r="B39" s="243"/>
      <c r="C39" s="243"/>
      <c r="D39" s="243"/>
      <c r="E39" s="243"/>
      <c r="F39" s="239">
        <f>G39+G40</f>
        <v>0</v>
      </c>
      <c r="G39" s="9">
        <f>S33</f>
        <v>0</v>
      </c>
      <c r="H39" s="10" t="s">
        <v>24</v>
      </c>
      <c r="I39" s="9">
        <f>Q33</f>
        <v>0</v>
      </c>
      <c r="J39" s="241">
        <v>1</v>
      </c>
      <c r="K39" s="239">
        <f>L39+L40</f>
        <v>0</v>
      </c>
      <c r="L39" s="9">
        <f>S36</f>
        <v>0</v>
      </c>
      <c r="M39" s="10" t="s">
        <v>24</v>
      </c>
      <c r="N39" s="9">
        <f>Q36</f>
        <v>0</v>
      </c>
      <c r="O39" s="241">
        <v>1</v>
      </c>
      <c r="P39" s="272"/>
      <c r="Q39" s="273"/>
      <c r="R39" s="273"/>
      <c r="S39" s="273"/>
      <c r="T39" s="274"/>
      <c r="U39" s="238"/>
      <c r="V39" s="238"/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  <c r="AG39" s="238"/>
      <c r="AH39" s="238"/>
      <c r="AJ39" s="243"/>
      <c r="AK39" s="243"/>
      <c r="AL39" s="243"/>
      <c r="AM39" s="243"/>
      <c r="AN39" s="243"/>
      <c r="AO39" s="239">
        <v>3</v>
      </c>
      <c r="AP39" s="9">
        <f>BB33</f>
        <v>0</v>
      </c>
      <c r="AQ39" s="10" t="s">
        <v>24</v>
      </c>
      <c r="AR39" s="9">
        <f>AZ33</f>
        <v>0</v>
      </c>
      <c r="AS39" s="241">
        <f>AR39+AR40</f>
        <v>0</v>
      </c>
      <c r="AT39" s="239">
        <f>AU39+AU40</f>
        <v>0</v>
      </c>
      <c r="AU39" s="9">
        <f>BB36</f>
        <v>0</v>
      </c>
      <c r="AV39" s="10" t="s">
        <v>24</v>
      </c>
      <c r="AW39" s="9">
        <f>AZ36</f>
        <v>0</v>
      </c>
      <c r="AX39" s="241">
        <v>5</v>
      </c>
      <c r="AY39" s="272"/>
      <c r="AZ39" s="273"/>
      <c r="BA39" s="273"/>
      <c r="BB39" s="273"/>
      <c r="BC39" s="274"/>
      <c r="BD39" s="238"/>
      <c r="BE39" s="238"/>
      <c r="BF39" s="238"/>
      <c r="BG39" s="238"/>
      <c r="BH39" s="238"/>
      <c r="BI39" s="238"/>
      <c r="BJ39" s="238"/>
      <c r="BK39" s="238"/>
      <c r="BL39" s="238"/>
      <c r="BM39" s="238"/>
      <c r="BN39" s="238"/>
      <c r="BO39" s="238"/>
      <c r="BP39" s="238"/>
      <c r="BQ39" s="238"/>
    </row>
    <row r="40" spans="1:69" ht="28.5" customHeight="1">
      <c r="A40" s="243"/>
      <c r="B40" s="243"/>
      <c r="C40" s="243"/>
      <c r="D40" s="243"/>
      <c r="E40" s="243"/>
      <c r="F40" s="240"/>
      <c r="G40" s="11">
        <f>S34</f>
        <v>0</v>
      </c>
      <c r="H40" s="12" t="s">
        <v>24</v>
      </c>
      <c r="I40" s="11">
        <f>Q34</f>
        <v>0</v>
      </c>
      <c r="J40" s="242"/>
      <c r="K40" s="240"/>
      <c r="L40" s="11">
        <f>S37</f>
        <v>0</v>
      </c>
      <c r="M40" s="12" t="s">
        <v>24</v>
      </c>
      <c r="N40" s="11">
        <f>Q37</f>
        <v>0</v>
      </c>
      <c r="O40" s="242"/>
      <c r="P40" s="275"/>
      <c r="Q40" s="276"/>
      <c r="R40" s="276"/>
      <c r="S40" s="276"/>
      <c r="T40" s="277"/>
      <c r="U40" s="238"/>
      <c r="V40" s="238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J40" s="243"/>
      <c r="AK40" s="243"/>
      <c r="AL40" s="243"/>
      <c r="AM40" s="243"/>
      <c r="AN40" s="243"/>
      <c r="AO40" s="240"/>
      <c r="AP40" s="11">
        <f>BB34</f>
        <v>0</v>
      </c>
      <c r="AQ40" s="12" t="s">
        <v>24</v>
      </c>
      <c r="AR40" s="11">
        <f>AZ34</f>
        <v>0</v>
      </c>
      <c r="AS40" s="242"/>
      <c r="AT40" s="240"/>
      <c r="AU40" s="11">
        <f>BB37</f>
        <v>0</v>
      </c>
      <c r="AV40" s="12" t="s">
        <v>24</v>
      </c>
      <c r="AW40" s="11">
        <f>AZ37</f>
        <v>0</v>
      </c>
      <c r="AX40" s="242"/>
      <c r="AY40" s="275"/>
      <c r="AZ40" s="276"/>
      <c r="BA40" s="276"/>
      <c r="BB40" s="276"/>
      <c r="BC40" s="277"/>
      <c r="BD40" s="238"/>
      <c r="BE40" s="238"/>
      <c r="BF40" s="238"/>
      <c r="BG40" s="238"/>
      <c r="BH40" s="238"/>
      <c r="BI40" s="238"/>
      <c r="BJ40" s="238"/>
      <c r="BK40" s="238"/>
      <c r="BL40" s="238"/>
      <c r="BM40" s="238"/>
      <c r="BN40" s="238"/>
      <c r="BO40" s="238"/>
      <c r="BP40" s="238"/>
      <c r="BQ40" s="238"/>
    </row>
    <row r="41" spans="1:69" ht="33.75" customHeight="1">
      <c r="A41" s="237" t="s">
        <v>38</v>
      </c>
      <c r="B41" s="237"/>
      <c r="C41" s="237"/>
      <c r="D41" s="237"/>
      <c r="E41" s="237"/>
      <c r="F41" s="237"/>
      <c r="G41" s="237"/>
      <c r="H41" s="237"/>
      <c r="I41" s="237"/>
      <c r="J41" s="237"/>
      <c r="K41" s="237"/>
      <c r="L41" s="237"/>
      <c r="M41" s="237"/>
      <c r="N41" s="237"/>
      <c r="O41" s="237"/>
      <c r="P41" s="237"/>
      <c r="Q41" s="237"/>
      <c r="R41" s="237"/>
      <c r="S41" s="237"/>
      <c r="T41" s="237"/>
      <c r="U41" s="237"/>
      <c r="V41" s="237"/>
      <c r="W41" s="237"/>
      <c r="X41" s="237"/>
      <c r="Y41" s="237"/>
      <c r="Z41" s="237"/>
      <c r="AA41" s="237"/>
      <c r="AB41" s="237"/>
      <c r="AC41" s="237"/>
      <c r="AD41" s="237"/>
      <c r="AE41" s="237"/>
      <c r="AF41" s="237"/>
      <c r="AG41" s="237"/>
      <c r="AH41" s="237"/>
      <c r="AI41" s="237"/>
      <c r="AJ41" s="237"/>
      <c r="AK41" s="237"/>
      <c r="AL41" s="237"/>
      <c r="AM41" s="237"/>
      <c r="AN41" s="237"/>
      <c r="AO41" s="237"/>
      <c r="AP41" s="237"/>
      <c r="AQ41" s="237"/>
      <c r="AR41" s="237"/>
      <c r="AS41" s="237"/>
      <c r="AT41" s="237"/>
      <c r="AU41" s="237"/>
      <c r="AV41" s="237"/>
      <c r="AW41" s="237"/>
      <c r="AX41" s="237"/>
      <c r="AY41" s="237"/>
      <c r="AZ41" s="237"/>
      <c r="BA41" s="237"/>
      <c r="BB41" s="237"/>
      <c r="BC41" s="237"/>
      <c r="BD41" s="237"/>
      <c r="BE41" s="237"/>
      <c r="BF41" s="237"/>
      <c r="BG41" s="237"/>
      <c r="BH41" s="237"/>
      <c r="BI41" s="237"/>
      <c r="BJ41" s="237"/>
      <c r="BK41" s="237"/>
      <c r="BL41" s="237"/>
      <c r="BM41" s="237"/>
      <c r="BN41" s="237"/>
      <c r="BO41" s="237"/>
      <c r="BP41" s="237"/>
      <c r="BQ41" s="237"/>
    </row>
    <row r="43" spans="1:69" ht="24.75" customHeight="1">
      <c r="A43" s="258" t="s">
        <v>12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8"/>
      <c r="P43" s="258"/>
      <c r="Q43" s="258"/>
      <c r="R43" s="258"/>
      <c r="S43" s="258"/>
      <c r="T43" s="258"/>
      <c r="U43" s="258"/>
      <c r="V43" s="258"/>
      <c r="W43" s="258"/>
      <c r="X43" s="258"/>
      <c r="Y43" s="258"/>
      <c r="Z43" s="258"/>
      <c r="AA43" s="258"/>
      <c r="AB43" s="258"/>
      <c r="AC43" s="258"/>
      <c r="AD43" s="258"/>
      <c r="AE43" s="258"/>
      <c r="AF43" s="258"/>
      <c r="AG43" s="258"/>
      <c r="AH43" s="258"/>
      <c r="AI43" s="258"/>
      <c r="AJ43" s="258"/>
      <c r="AK43" s="258"/>
      <c r="AL43" s="258"/>
      <c r="AM43" s="258"/>
      <c r="AN43" s="258"/>
      <c r="AO43" s="258"/>
      <c r="AP43" s="258"/>
      <c r="AQ43" s="258"/>
      <c r="AR43" s="258"/>
      <c r="AS43" s="258"/>
      <c r="AT43" s="258"/>
      <c r="AU43" s="258"/>
      <c r="AV43" s="258"/>
      <c r="AW43" s="258"/>
    </row>
    <row r="44" spans="1:69" ht="24.75" customHeight="1">
      <c r="A44" s="260"/>
      <c r="B44" s="261"/>
      <c r="C44" s="261"/>
      <c r="D44" s="261"/>
      <c r="E44" s="262"/>
      <c r="F44" s="255" t="s">
        <v>88</v>
      </c>
      <c r="G44" s="256"/>
      <c r="H44" s="256"/>
      <c r="I44" s="256"/>
      <c r="J44" s="256"/>
      <c r="K44" s="255" t="s">
        <v>291</v>
      </c>
      <c r="L44" s="256"/>
      <c r="M44" s="256"/>
      <c r="N44" s="256"/>
      <c r="O44" s="256"/>
      <c r="P44" s="255" t="s">
        <v>299</v>
      </c>
      <c r="Q44" s="256"/>
      <c r="R44" s="256"/>
      <c r="S44" s="256"/>
      <c r="T44" s="256"/>
      <c r="U44" s="255" t="s">
        <v>69</v>
      </c>
      <c r="V44" s="256"/>
      <c r="W44" s="256"/>
      <c r="X44" s="256"/>
      <c r="Y44" s="256"/>
      <c r="Z44" s="255" t="s">
        <v>70</v>
      </c>
      <c r="AA44" s="256"/>
      <c r="AB44" s="256"/>
      <c r="AC44" s="256"/>
      <c r="AD44" s="256"/>
      <c r="AE44" s="255" t="s">
        <v>294</v>
      </c>
      <c r="AF44" s="256"/>
      <c r="AG44" s="256"/>
      <c r="AH44" s="256"/>
      <c r="AI44" s="256"/>
      <c r="AJ44" s="257" t="s">
        <v>0</v>
      </c>
      <c r="AK44" s="257"/>
      <c r="AL44" s="257" t="s">
        <v>1</v>
      </c>
      <c r="AM44" s="257"/>
      <c r="AN44" s="257" t="s">
        <v>2</v>
      </c>
      <c r="AO44" s="257"/>
      <c r="AP44" s="257" t="s">
        <v>3</v>
      </c>
      <c r="AQ44" s="257"/>
      <c r="AR44" s="257" t="s">
        <v>4</v>
      </c>
      <c r="AS44" s="257"/>
      <c r="AT44" s="257" t="s">
        <v>5</v>
      </c>
      <c r="AU44" s="257"/>
      <c r="AV44" s="257" t="s">
        <v>6</v>
      </c>
      <c r="AW44" s="257"/>
    </row>
    <row r="45" spans="1:69" ht="24.75" customHeight="1">
      <c r="A45" s="263"/>
      <c r="B45" s="264"/>
      <c r="C45" s="264"/>
      <c r="D45" s="264"/>
      <c r="E45" s="265"/>
      <c r="F45" s="256"/>
      <c r="G45" s="256"/>
      <c r="H45" s="256"/>
      <c r="I45" s="256"/>
      <c r="J45" s="256"/>
      <c r="K45" s="256"/>
      <c r="L45" s="256"/>
      <c r="M45" s="256"/>
      <c r="N45" s="256"/>
      <c r="O45" s="256"/>
      <c r="P45" s="256"/>
      <c r="Q45" s="256"/>
      <c r="R45" s="256"/>
      <c r="S45" s="256"/>
      <c r="T45" s="256"/>
      <c r="U45" s="256"/>
      <c r="V45" s="256"/>
      <c r="W45" s="256"/>
      <c r="X45" s="256"/>
      <c r="Y45" s="256"/>
      <c r="Z45" s="256"/>
      <c r="AA45" s="256"/>
      <c r="AB45" s="256"/>
      <c r="AC45" s="256"/>
      <c r="AD45" s="256"/>
      <c r="AE45" s="256"/>
      <c r="AF45" s="256"/>
      <c r="AG45" s="256"/>
      <c r="AH45" s="256"/>
      <c r="AI45" s="256"/>
      <c r="AJ45" s="257"/>
      <c r="AK45" s="257"/>
      <c r="AL45" s="257"/>
      <c r="AM45" s="257"/>
      <c r="AN45" s="257"/>
      <c r="AO45" s="257"/>
      <c r="AP45" s="257"/>
      <c r="AQ45" s="257"/>
      <c r="AR45" s="257"/>
      <c r="AS45" s="257"/>
      <c r="AT45" s="257"/>
      <c r="AU45" s="257"/>
      <c r="AV45" s="257"/>
      <c r="AW45" s="257"/>
    </row>
    <row r="46" spans="1:69" ht="24.75" customHeight="1">
      <c r="A46" s="266"/>
      <c r="B46" s="267"/>
      <c r="C46" s="267"/>
      <c r="D46" s="267"/>
      <c r="E46" s="268"/>
      <c r="F46" s="289"/>
      <c r="G46" s="289"/>
      <c r="H46" s="289"/>
      <c r="I46" s="289"/>
      <c r="J46" s="289"/>
      <c r="K46" s="256"/>
      <c r="L46" s="256"/>
      <c r="M46" s="256"/>
      <c r="N46" s="256"/>
      <c r="O46" s="256"/>
      <c r="P46" s="256"/>
      <c r="Q46" s="256"/>
      <c r="R46" s="256"/>
      <c r="S46" s="256"/>
      <c r="T46" s="256"/>
      <c r="U46" s="256"/>
      <c r="V46" s="256"/>
      <c r="W46" s="256"/>
      <c r="X46" s="256"/>
      <c r="Y46" s="256"/>
      <c r="Z46" s="256"/>
      <c r="AA46" s="256"/>
      <c r="AB46" s="256"/>
      <c r="AC46" s="256"/>
      <c r="AD46" s="256"/>
      <c r="AE46" s="256"/>
      <c r="AF46" s="256"/>
      <c r="AG46" s="256"/>
      <c r="AH46" s="256"/>
      <c r="AI46" s="256"/>
      <c r="AJ46" s="257"/>
      <c r="AK46" s="257"/>
      <c r="AL46" s="257"/>
      <c r="AM46" s="257"/>
      <c r="AN46" s="257"/>
      <c r="AO46" s="257"/>
      <c r="AP46" s="257"/>
      <c r="AQ46" s="257"/>
      <c r="AR46" s="257"/>
      <c r="AS46" s="257"/>
      <c r="AT46" s="257"/>
      <c r="AU46" s="257"/>
      <c r="AV46" s="257"/>
      <c r="AW46" s="257"/>
    </row>
    <row r="47" spans="1:69" ht="24.75" customHeight="1">
      <c r="A47" s="243" t="str">
        <f>F44</f>
        <v>沼宮内</v>
      </c>
      <c r="B47" s="243"/>
      <c r="C47" s="243"/>
      <c r="D47" s="243"/>
      <c r="E47" s="287"/>
      <c r="F47" s="22"/>
      <c r="G47" s="232"/>
      <c r="H47" s="232"/>
      <c r="I47" s="232"/>
      <c r="J47" s="23"/>
      <c r="K47" s="1">
        <v>19</v>
      </c>
      <c r="L47" s="253">
        <f>IF(K48&gt;O48,2,IF(K48=O48,1,0))</f>
        <v>2</v>
      </c>
      <c r="M47" s="253"/>
      <c r="N47" s="253"/>
      <c r="O47" s="2"/>
      <c r="P47" s="1">
        <v>25</v>
      </c>
      <c r="Q47" s="253">
        <f>IF(P48&gt;T48,2,IF(P48=T48,1,0))</f>
        <v>2</v>
      </c>
      <c r="R47" s="253"/>
      <c r="S47" s="253"/>
      <c r="T47" s="2"/>
      <c r="U47" s="1">
        <v>34</v>
      </c>
      <c r="V47" s="253">
        <f>IF(U48&gt;Y48,2,IF(U48=Y48,1,0))</f>
        <v>2</v>
      </c>
      <c r="W47" s="253"/>
      <c r="X47" s="253"/>
      <c r="Y47" s="2"/>
      <c r="Z47" s="1">
        <v>40</v>
      </c>
      <c r="AA47" s="253">
        <f>IF(Z48&gt;AD48,2,IF(Z48=AD48,1,0))</f>
        <v>2</v>
      </c>
      <c r="AB47" s="253"/>
      <c r="AC47" s="253"/>
      <c r="AD47" s="2"/>
      <c r="AE47" s="22"/>
      <c r="AF47" s="232"/>
      <c r="AG47" s="232"/>
      <c r="AH47" s="232"/>
      <c r="AI47" s="23"/>
      <c r="AJ47" s="238">
        <f>COUNTIF(F47:AE47,2)</f>
        <v>4</v>
      </c>
      <c r="AK47" s="238"/>
      <c r="AL47" s="238">
        <v>0</v>
      </c>
      <c r="AM47" s="238"/>
      <c r="AN47" s="238">
        <v>0</v>
      </c>
      <c r="AO47" s="238"/>
      <c r="AP47" s="238">
        <f>SUM(K48,P48,U48,Z48,AE48)</f>
        <v>13</v>
      </c>
      <c r="AQ47" s="238"/>
      <c r="AR47" s="238">
        <f>SUM(O48,T48,Y48,AD48,AI48)</f>
        <v>1</v>
      </c>
      <c r="AS47" s="238"/>
      <c r="AT47" s="238">
        <f>AP47-AR47</f>
        <v>12</v>
      </c>
      <c r="AU47" s="238"/>
      <c r="AV47" s="238">
        <v>1</v>
      </c>
      <c r="AW47" s="238"/>
    </row>
    <row r="48" spans="1:69" ht="24.75" customHeight="1">
      <c r="A48" s="243"/>
      <c r="B48" s="243"/>
      <c r="C48" s="243"/>
      <c r="D48" s="243"/>
      <c r="E48" s="287"/>
      <c r="F48" s="233"/>
      <c r="G48" s="24"/>
      <c r="H48" s="194"/>
      <c r="I48" s="24"/>
      <c r="J48" s="235"/>
      <c r="K48" s="288">
        <v>1</v>
      </c>
      <c r="L48" s="3"/>
      <c r="M48" s="4" t="s">
        <v>24</v>
      </c>
      <c r="N48" s="3"/>
      <c r="O48" s="251">
        <v>0</v>
      </c>
      <c r="P48" s="288">
        <v>2</v>
      </c>
      <c r="Q48" s="3"/>
      <c r="R48" s="4" t="s">
        <v>24</v>
      </c>
      <c r="S48" s="3"/>
      <c r="T48" s="251">
        <v>1</v>
      </c>
      <c r="U48" s="288">
        <v>5</v>
      </c>
      <c r="V48" s="3"/>
      <c r="W48" s="4" t="s">
        <v>24</v>
      </c>
      <c r="X48" s="3"/>
      <c r="Y48" s="251">
        <f>X48+X49</f>
        <v>0</v>
      </c>
      <c r="Z48" s="288">
        <v>5</v>
      </c>
      <c r="AA48" s="3"/>
      <c r="AB48" s="4" t="s">
        <v>25</v>
      </c>
      <c r="AC48" s="3"/>
      <c r="AD48" s="251">
        <v>0</v>
      </c>
      <c r="AE48" s="233"/>
      <c r="AF48" s="24"/>
      <c r="AG48" s="194"/>
      <c r="AH48" s="24"/>
      <c r="AI48" s="235"/>
      <c r="AJ48" s="238"/>
      <c r="AK48" s="238"/>
      <c r="AL48" s="238"/>
      <c r="AM48" s="238"/>
      <c r="AN48" s="238"/>
      <c r="AO48" s="238"/>
      <c r="AP48" s="238"/>
      <c r="AQ48" s="238"/>
      <c r="AR48" s="238"/>
      <c r="AS48" s="238"/>
      <c r="AT48" s="238"/>
      <c r="AU48" s="238"/>
      <c r="AV48" s="238"/>
      <c r="AW48" s="238"/>
    </row>
    <row r="49" spans="1:49" ht="24.75" customHeight="1">
      <c r="A49" s="243"/>
      <c r="B49" s="243"/>
      <c r="C49" s="243"/>
      <c r="D49" s="243"/>
      <c r="E49" s="287"/>
      <c r="F49" s="234"/>
      <c r="G49" s="25"/>
      <c r="H49" s="195"/>
      <c r="I49" s="25"/>
      <c r="J49" s="236"/>
      <c r="K49" s="250"/>
      <c r="L49" s="5"/>
      <c r="M49" s="6" t="s">
        <v>24</v>
      </c>
      <c r="N49" s="5"/>
      <c r="O49" s="252"/>
      <c r="P49" s="250"/>
      <c r="Q49" s="5"/>
      <c r="R49" s="6" t="s">
        <v>24</v>
      </c>
      <c r="S49" s="5"/>
      <c r="T49" s="252"/>
      <c r="U49" s="250"/>
      <c r="V49" s="5"/>
      <c r="W49" s="6" t="s">
        <v>25</v>
      </c>
      <c r="X49" s="5"/>
      <c r="Y49" s="252"/>
      <c r="Z49" s="250"/>
      <c r="AA49" s="5"/>
      <c r="AB49" s="6" t="s">
        <v>24</v>
      </c>
      <c r="AC49" s="5"/>
      <c r="AD49" s="252"/>
      <c r="AE49" s="234"/>
      <c r="AF49" s="25"/>
      <c r="AG49" s="195"/>
      <c r="AH49" s="25"/>
      <c r="AI49" s="236"/>
      <c r="AJ49" s="238"/>
      <c r="AK49" s="238"/>
      <c r="AL49" s="238"/>
      <c r="AM49" s="238"/>
      <c r="AN49" s="238"/>
      <c r="AO49" s="238"/>
      <c r="AP49" s="238"/>
      <c r="AQ49" s="238"/>
      <c r="AR49" s="238"/>
      <c r="AS49" s="238"/>
      <c r="AT49" s="238"/>
      <c r="AU49" s="238"/>
      <c r="AV49" s="238"/>
      <c r="AW49" s="238"/>
    </row>
    <row r="50" spans="1:49" ht="24.75" customHeight="1">
      <c r="A50" s="243" t="str">
        <f>K44</f>
        <v>川西Ａ</v>
      </c>
      <c r="B50" s="243"/>
      <c r="C50" s="243"/>
      <c r="D50" s="243"/>
      <c r="E50" s="243"/>
      <c r="F50" s="7"/>
      <c r="G50" s="253">
        <f>IF(F51&gt;J51,2,IF(F51=J51,1,0))</f>
        <v>0</v>
      </c>
      <c r="H50" s="253"/>
      <c r="I50" s="253"/>
      <c r="J50" s="8"/>
      <c r="K50" s="22"/>
      <c r="L50" s="232"/>
      <c r="M50" s="232"/>
      <c r="N50" s="232"/>
      <c r="O50" s="23"/>
      <c r="P50" s="1">
        <v>43</v>
      </c>
      <c r="Q50" s="288">
        <f>IF(P51&gt;T51,2,IF(P51=T51,1,0))</f>
        <v>0</v>
      </c>
      <c r="R50" s="253"/>
      <c r="S50" s="253"/>
      <c r="T50" s="2"/>
      <c r="U50" s="1">
        <v>52</v>
      </c>
      <c r="V50" s="288">
        <f>IF(U51&gt;Y51,2,IF(U51=Y51,1,0))</f>
        <v>2</v>
      </c>
      <c r="W50" s="253"/>
      <c r="X50" s="253"/>
      <c r="Y50" s="2"/>
      <c r="Z50" s="22"/>
      <c r="AA50" s="232"/>
      <c r="AB50" s="232"/>
      <c r="AC50" s="232"/>
      <c r="AD50" s="23"/>
      <c r="AE50" s="1">
        <v>31</v>
      </c>
      <c r="AF50" s="288">
        <f>IF(AE51&gt;AI51,2,IF(AE51=AI51,1,0))</f>
        <v>2</v>
      </c>
      <c r="AG50" s="253"/>
      <c r="AH50" s="253"/>
      <c r="AI50" s="2"/>
      <c r="AJ50" s="290">
        <v>2</v>
      </c>
      <c r="AK50" s="291"/>
      <c r="AL50" s="238">
        <v>2</v>
      </c>
      <c r="AM50" s="238"/>
      <c r="AN50" s="238">
        <v>0</v>
      </c>
      <c r="AO50" s="238"/>
      <c r="AP50" s="238">
        <f>SUM(F51,P51,U51,Z51,AE51)</f>
        <v>10</v>
      </c>
      <c r="AQ50" s="238"/>
      <c r="AR50" s="238">
        <f>SUM(J51,T51,Y51,AD51,AI51)</f>
        <v>6</v>
      </c>
      <c r="AS50" s="238"/>
      <c r="AT50" s="238">
        <f>AP50-AR50</f>
        <v>4</v>
      </c>
      <c r="AU50" s="238"/>
      <c r="AV50" s="238">
        <v>2</v>
      </c>
      <c r="AW50" s="238"/>
    </row>
    <row r="51" spans="1:49" ht="24.75" customHeight="1">
      <c r="A51" s="243"/>
      <c r="B51" s="243"/>
      <c r="C51" s="243"/>
      <c r="D51" s="243"/>
      <c r="E51" s="243"/>
      <c r="F51" s="239">
        <f>O48</f>
        <v>0</v>
      </c>
      <c r="G51" s="9">
        <f>N48</f>
        <v>0</v>
      </c>
      <c r="H51" s="10" t="s">
        <v>24</v>
      </c>
      <c r="I51" s="9">
        <f>L48</f>
        <v>0</v>
      </c>
      <c r="J51" s="241">
        <v>1</v>
      </c>
      <c r="K51" s="233"/>
      <c r="L51" s="24"/>
      <c r="M51" s="194"/>
      <c r="N51" s="24"/>
      <c r="O51" s="235"/>
      <c r="P51" s="249">
        <v>2</v>
      </c>
      <c r="Q51" s="3"/>
      <c r="R51" s="4" t="s">
        <v>24</v>
      </c>
      <c r="S51" s="3"/>
      <c r="T51" s="251">
        <v>4</v>
      </c>
      <c r="U51" s="249">
        <v>6</v>
      </c>
      <c r="V51" s="3"/>
      <c r="W51" s="4" t="s">
        <v>25</v>
      </c>
      <c r="X51" s="3"/>
      <c r="Y51" s="251">
        <v>1</v>
      </c>
      <c r="Z51" s="233"/>
      <c r="AA51" s="24"/>
      <c r="AB51" s="194"/>
      <c r="AC51" s="24"/>
      <c r="AD51" s="235"/>
      <c r="AE51" s="249">
        <v>2</v>
      </c>
      <c r="AF51" s="3"/>
      <c r="AG51" s="4" t="s">
        <v>24</v>
      </c>
      <c r="AH51" s="3"/>
      <c r="AI51" s="251">
        <f>AH51+AH52</f>
        <v>0</v>
      </c>
      <c r="AJ51" s="292"/>
      <c r="AK51" s="293"/>
      <c r="AL51" s="238"/>
      <c r="AM51" s="238"/>
      <c r="AN51" s="238"/>
      <c r="AO51" s="238"/>
      <c r="AP51" s="238"/>
      <c r="AQ51" s="238"/>
      <c r="AR51" s="238"/>
      <c r="AS51" s="238"/>
      <c r="AT51" s="238"/>
      <c r="AU51" s="238"/>
      <c r="AV51" s="238"/>
      <c r="AW51" s="238"/>
    </row>
    <row r="52" spans="1:49" ht="24.75" customHeight="1">
      <c r="A52" s="243"/>
      <c r="B52" s="243"/>
      <c r="C52" s="243"/>
      <c r="D52" s="243"/>
      <c r="E52" s="243"/>
      <c r="F52" s="240"/>
      <c r="G52" s="11">
        <f>N49</f>
        <v>0</v>
      </c>
      <c r="H52" s="12" t="s">
        <v>29</v>
      </c>
      <c r="I52" s="11">
        <f>L49</f>
        <v>0</v>
      </c>
      <c r="J52" s="242"/>
      <c r="K52" s="234"/>
      <c r="L52" s="25"/>
      <c r="M52" s="195"/>
      <c r="N52" s="25"/>
      <c r="O52" s="236"/>
      <c r="P52" s="250"/>
      <c r="Q52" s="5"/>
      <c r="R52" s="6" t="s">
        <v>24</v>
      </c>
      <c r="S52" s="5"/>
      <c r="T52" s="252"/>
      <c r="U52" s="250"/>
      <c r="V52" s="5"/>
      <c r="W52" s="6" t="s">
        <v>30</v>
      </c>
      <c r="X52" s="5"/>
      <c r="Y52" s="252"/>
      <c r="Z52" s="234"/>
      <c r="AA52" s="25"/>
      <c r="AB52" s="195"/>
      <c r="AC52" s="25"/>
      <c r="AD52" s="236"/>
      <c r="AE52" s="250"/>
      <c r="AF52" s="5"/>
      <c r="AG52" s="6" t="s">
        <v>24</v>
      </c>
      <c r="AH52" s="5"/>
      <c r="AI52" s="252"/>
      <c r="AJ52" s="294"/>
      <c r="AK52" s="295"/>
      <c r="AL52" s="238"/>
      <c r="AM52" s="238"/>
      <c r="AN52" s="238"/>
      <c r="AO52" s="238"/>
      <c r="AP52" s="238"/>
      <c r="AQ52" s="238"/>
      <c r="AR52" s="238"/>
      <c r="AS52" s="238"/>
      <c r="AT52" s="238"/>
      <c r="AU52" s="238"/>
      <c r="AV52" s="238"/>
      <c r="AW52" s="238"/>
    </row>
    <row r="53" spans="1:49" ht="24.75" customHeight="1">
      <c r="A53" s="243" t="str">
        <f>P44</f>
        <v>川口Ａ</v>
      </c>
      <c r="B53" s="243"/>
      <c r="C53" s="243"/>
      <c r="D53" s="243"/>
      <c r="E53" s="243"/>
      <c r="F53" s="7"/>
      <c r="G53" s="244"/>
      <c r="H53" s="244"/>
      <c r="I53" s="244"/>
      <c r="J53" s="8"/>
      <c r="K53" s="7"/>
      <c r="L53" s="244"/>
      <c r="M53" s="244"/>
      <c r="N53" s="244"/>
      <c r="O53" s="8"/>
      <c r="P53" s="22"/>
      <c r="Q53" s="232"/>
      <c r="R53" s="232"/>
      <c r="S53" s="232"/>
      <c r="T53" s="23"/>
      <c r="U53" s="22"/>
      <c r="V53" s="232"/>
      <c r="W53" s="232"/>
      <c r="X53" s="232"/>
      <c r="Y53" s="23"/>
      <c r="Z53" s="1">
        <v>49</v>
      </c>
      <c r="AA53" s="288"/>
      <c r="AB53" s="253"/>
      <c r="AC53" s="253"/>
      <c r="AD53" s="2"/>
      <c r="AE53" s="1">
        <v>37</v>
      </c>
      <c r="AF53" s="288"/>
      <c r="AG53" s="253"/>
      <c r="AH53" s="253"/>
      <c r="AI53" s="2"/>
      <c r="AJ53" s="290">
        <v>2</v>
      </c>
      <c r="AK53" s="291"/>
      <c r="AL53" s="238">
        <v>2</v>
      </c>
      <c r="AM53" s="238"/>
      <c r="AN53" s="238">
        <v>0</v>
      </c>
      <c r="AO53" s="238"/>
      <c r="AP53" s="238">
        <f>SUM(F54,K54,U54,Z54,AE54)</f>
        <v>9</v>
      </c>
      <c r="AQ53" s="238"/>
      <c r="AR53" s="238">
        <f>SUM(J54,O54,Y54,AD54,AI54)</f>
        <v>6</v>
      </c>
      <c r="AS53" s="238"/>
      <c r="AT53" s="238">
        <f>AP53-AR53</f>
        <v>3</v>
      </c>
      <c r="AU53" s="238"/>
      <c r="AV53" s="238">
        <v>3</v>
      </c>
      <c r="AW53" s="238"/>
    </row>
    <row r="54" spans="1:49" ht="24.75" customHeight="1">
      <c r="A54" s="243"/>
      <c r="B54" s="243"/>
      <c r="C54" s="243"/>
      <c r="D54" s="243"/>
      <c r="E54" s="243"/>
      <c r="F54" s="239">
        <v>1</v>
      </c>
      <c r="G54" s="9">
        <f>S48</f>
        <v>0</v>
      </c>
      <c r="H54" s="10" t="s">
        <v>31</v>
      </c>
      <c r="I54" s="9">
        <f>Q48</f>
        <v>0</v>
      </c>
      <c r="J54" s="241">
        <v>2</v>
      </c>
      <c r="K54" s="239">
        <v>4</v>
      </c>
      <c r="L54" s="9">
        <f>S51</f>
        <v>0</v>
      </c>
      <c r="M54" s="10" t="s">
        <v>32</v>
      </c>
      <c r="N54" s="9">
        <f>Q51</f>
        <v>0</v>
      </c>
      <c r="O54" s="241">
        <v>2</v>
      </c>
      <c r="P54" s="233"/>
      <c r="Q54" s="24"/>
      <c r="R54" s="194"/>
      <c r="S54" s="24"/>
      <c r="T54" s="235"/>
      <c r="U54" s="233"/>
      <c r="V54" s="24"/>
      <c r="W54" s="194"/>
      <c r="X54" s="24"/>
      <c r="Y54" s="235"/>
      <c r="Z54" s="249">
        <v>4</v>
      </c>
      <c r="AA54" s="3"/>
      <c r="AB54" s="4" t="s">
        <v>24</v>
      </c>
      <c r="AC54" s="3"/>
      <c r="AD54" s="251">
        <v>1</v>
      </c>
      <c r="AE54" s="249">
        <f>AF54+AF55</f>
        <v>0</v>
      </c>
      <c r="AF54" s="3"/>
      <c r="AG54" s="4" t="s">
        <v>29</v>
      </c>
      <c r="AH54" s="3"/>
      <c r="AI54" s="251">
        <v>1</v>
      </c>
      <c r="AJ54" s="292"/>
      <c r="AK54" s="293"/>
      <c r="AL54" s="238"/>
      <c r="AM54" s="238"/>
      <c r="AN54" s="238"/>
      <c r="AO54" s="238"/>
      <c r="AP54" s="238"/>
      <c r="AQ54" s="238"/>
      <c r="AR54" s="238"/>
      <c r="AS54" s="238"/>
      <c r="AT54" s="238"/>
      <c r="AU54" s="238"/>
      <c r="AV54" s="238"/>
      <c r="AW54" s="238"/>
    </row>
    <row r="55" spans="1:49" ht="24.75" customHeight="1">
      <c r="A55" s="243"/>
      <c r="B55" s="243"/>
      <c r="C55" s="243"/>
      <c r="D55" s="243"/>
      <c r="E55" s="243"/>
      <c r="F55" s="240"/>
      <c r="G55" s="11">
        <f>S49</f>
        <v>0</v>
      </c>
      <c r="H55" s="12" t="s">
        <v>24</v>
      </c>
      <c r="I55" s="11">
        <f>Q49</f>
        <v>0</v>
      </c>
      <c r="J55" s="242"/>
      <c r="K55" s="240"/>
      <c r="L55" s="11">
        <f>S52</f>
        <v>0</v>
      </c>
      <c r="M55" s="12" t="s">
        <v>24</v>
      </c>
      <c r="N55" s="11">
        <f>Q52</f>
        <v>0</v>
      </c>
      <c r="O55" s="242"/>
      <c r="P55" s="234"/>
      <c r="Q55" s="25"/>
      <c r="R55" s="195"/>
      <c r="S55" s="25"/>
      <c r="T55" s="236"/>
      <c r="U55" s="234"/>
      <c r="V55" s="25"/>
      <c r="W55" s="195"/>
      <c r="X55" s="25"/>
      <c r="Y55" s="236"/>
      <c r="Z55" s="250"/>
      <c r="AA55" s="5"/>
      <c r="AB55" s="6" t="s">
        <v>24</v>
      </c>
      <c r="AC55" s="5"/>
      <c r="AD55" s="252"/>
      <c r="AE55" s="250"/>
      <c r="AF55" s="5"/>
      <c r="AG55" s="6" t="s">
        <v>24</v>
      </c>
      <c r="AH55" s="5"/>
      <c r="AI55" s="252"/>
      <c r="AJ55" s="294"/>
      <c r="AK55" s="295"/>
      <c r="AL55" s="238"/>
      <c r="AM55" s="238"/>
      <c r="AN55" s="238"/>
      <c r="AO55" s="238"/>
      <c r="AP55" s="238"/>
      <c r="AQ55" s="238"/>
      <c r="AR55" s="238"/>
      <c r="AS55" s="238"/>
      <c r="AT55" s="238"/>
      <c r="AU55" s="238"/>
      <c r="AV55" s="238"/>
      <c r="AW55" s="238"/>
    </row>
    <row r="56" spans="1:49" ht="24.75" customHeight="1">
      <c r="A56" s="243" t="str">
        <f>U44</f>
        <v>一方井</v>
      </c>
      <c r="B56" s="243"/>
      <c r="C56" s="243"/>
      <c r="D56" s="243"/>
      <c r="E56" s="243"/>
      <c r="F56" s="7"/>
      <c r="G56" s="244"/>
      <c r="H56" s="244"/>
      <c r="I56" s="244"/>
      <c r="J56" s="8"/>
      <c r="K56" s="7"/>
      <c r="L56" s="244"/>
      <c r="M56" s="244"/>
      <c r="N56" s="244"/>
      <c r="O56" s="8"/>
      <c r="P56" s="22"/>
      <c r="Q56" s="232"/>
      <c r="R56" s="232"/>
      <c r="S56" s="232"/>
      <c r="T56" s="23"/>
      <c r="U56" s="22"/>
      <c r="V56" s="232"/>
      <c r="W56" s="232"/>
      <c r="X56" s="232"/>
      <c r="Y56" s="23"/>
      <c r="Z56" s="1">
        <v>28</v>
      </c>
      <c r="AA56" s="288"/>
      <c r="AB56" s="253"/>
      <c r="AC56" s="253"/>
      <c r="AD56" s="2"/>
      <c r="AE56" s="1">
        <v>46</v>
      </c>
      <c r="AF56" s="288"/>
      <c r="AG56" s="253"/>
      <c r="AH56" s="253"/>
      <c r="AI56" s="2"/>
      <c r="AJ56" s="290">
        <v>0</v>
      </c>
      <c r="AK56" s="291"/>
      <c r="AL56" s="238">
        <v>4</v>
      </c>
      <c r="AM56" s="238"/>
      <c r="AN56" s="238">
        <v>0</v>
      </c>
      <c r="AO56" s="238"/>
      <c r="AP56" s="238">
        <f>SUM(F57,K57,P57,Z57,AE57)</f>
        <v>2</v>
      </c>
      <c r="AQ56" s="238"/>
      <c r="AR56" s="238">
        <f>SUM(J57,O57,T57,AD57,AI57)</f>
        <v>17</v>
      </c>
      <c r="AS56" s="238"/>
      <c r="AT56" s="238">
        <f>AP56-AR56</f>
        <v>-15</v>
      </c>
      <c r="AU56" s="238"/>
      <c r="AV56" s="238">
        <v>6</v>
      </c>
      <c r="AW56" s="238"/>
    </row>
    <row r="57" spans="1:49" ht="24.75" customHeight="1">
      <c r="A57" s="243"/>
      <c r="B57" s="243"/>
      <c r="C57" s="243"/>
      <c r="D57" s="243"/>
      <c r="E57" s="243"/>
      <c r="F57" s="239">
        <v>0</v>
      </c>
      <c r="G57" s="9">
        <f>X48</f>
        <v>0</v>
      </c>
      <c r="H57" s="10" t="s">
        <v>28</v>
      </c>
      <c r="I57" s="9">
        <f>V48</f>
        <v>0</v>
      </c>
      <c r="J57" s="241">
        <v>5</v>
      </c>
      <c r="K57" s="239">
        <v>1</v>
      </c>
      <c r="L57" s="9">
        <f>X51</f>
        <v>0</v>
      </c>
      <c r="M57" s="10" t="s">
        <v>24</v>
      </c>
      <c r="N57" s="9">
        <f>V51</f>
        <v>0</v>
      </c>
      <c r="O57" s="241">
        <v>6</v>
      </c>
      <c r="P57" s="233"/>
      <c r="Q57" s="24"/>
      <c r="R57" s="194"/>
      <c r="S57" s="24"/>
      <c r="T57" s="235"/>
      <c r="U57" s="233"/>
      <c r="V57" s="24"/>
      <c r="W57" s="194"/>
      <c r="X57" s="24"/>
      <c r="Y57" s="235"/>
      <c r="Z57" s="249">
        <v>1</v>
      </c>
      <c r="AA57" s="3"/>
      <c r="AB57" s="4" t="s">
        <v>24</v>
      </c>
      <c r="AC57" s="3"/>
      <c r="AD57" s="251">
        <v>2</v>
      </c>
      <c r="AE57" s="249">
        <v>0</v>
      </c>
      <c r="AF57" s="3"/>
      <c r="AG57" s="4" t="s">
        <v>33</v>
      </c>
      <c r="AH57" s="3"/>
      <c r="AI57" s="251">
        <v>4</v>
      </c>
      <c r="AJ57" s="292"/>
      <c r="AK57" s="293"/>
      <c r="AL57" s="238"/>
      <c r="AM57" s="238"/>
      <c r="AN57" s="238"/>
      <c r="AO57" s="238"/>
      <c r="AP57" s="238"/>
      <c r="AQ57" s="238"/>
      <c r="AR57" s="238"/>
      <c r="AS57" s="238"/>
      <c r="AT57" s="238"/>
      <c r="AU57" s="238"/>
      <c r="AV57" s="238"/>
      <c r="AW57" s="238"/>
    </row>
    <row r="58" spans="1:49" ht="24.75" customHeight="1">
      <c r="A58" s="243"/>
      <c r="B58" s="243"/>
      <c r="C58" s="243"/>
      <c r="D58" s="243"/>
      <c r="E58" s="243"/>
      <c r="F58" s="240"/>
      <c r="G58" s="11">
        <f>X49</f>
        <v>0</v>
      </c>
      <c r="H58" s="12" t="s">
        <v>25</v>
      </c>
      <c r="I58" s="11">
        <f>V49</f>
        <v>0</v>
      </c>
      <c r="J58" s="242"/>
      <c r="K58" s="240"/>
      <c r="L58" s="11">
        <f>X52</f>
        <v>0</v>
      </c>
      <c r="M58" s="12" t="s">
        <v>29</v>
      </c>
      <c r="N58" s="11">
        <f>V52</f>
        <v>0</v>
      </c>
      <c r="O58" s="242"/>
      <c r="P58" s="234"/>
      <c r="Q58" s="25"/>
      <c r="R58" s="195"/>
      <c r="S58" s="25"/>
      <c r="T58" s="236"/>
      <c r="U58" s="234"/>
      <c r="V58" s="25"/>
      <c r="W58" s="195"/>
      <c r="X58" s="25"/>
      <c r="Y58" s="236"/>
      <c r="Z58" s="250"/>
      <c r="AA58" s="5"/>
      <c r="AB58" s="6" t="s">
        <v>24</v>
      </c>
      <c r="AC58" s="5"/>
      <c r="AD58" s="252"/>
      <c r="AE58" s="250"/>
      <c r="AF58" s="5"/>
      <c r="AG58" s="6" t="s">
        <v>34</v>
      </c>
      <c r="AH58" s="5"/>
      <c r="AI58" s="252"/>
      <c r="AJ58" s="294"/>
      <c r="AK58" s="295"/>
      <c r="AL58" s="238"/>
      <c r="AM58" s="238"/>
      <c r="AN58" s="238"/>
      <c r="AO58" s="238"/>
      <c r="AP58" s="238"/>
      <c r="AQ58" s="238"/>
      <c r="AR58" s="238"/>
      <c r="AS58" s="238"/>
      <c r="AT58" s="238"/>
      <c r="AU58" s="238"/>
      <c r="AV58" s="238"/>
      <c r="AW58" s="238"/>
    </row>
    <row r="59" spans="1:49" ht="24.75" customHeight="1">
      <c r="A59" s="243" t="str">
        <f>Z44</f>
        <v>羽後</v>
      </c>
      <c r="B59" s="243"/>
      <c r="C59" s="243"/>
      <c r="D59" s="243"/>
      <c r="E59" s="243"/>
      <c r="F59" s="20"/>
      <c r="G59" s="254"/>
      <c r="H59" s="254"/>
      <c r="I59" s="254"/>
      <c r="J59" s="20"/>
      <c r="K59" s="22"/>
      <c r="L59" s="232"/>
      <c r="M59" s="232"/>
      <c r="N59" s="232"/>
      <c r="O59" s="23"/>
      <c r="P59" s="7"/>
      <c r="Q59" s="244"/>
      <c r="R59" s="244"/>
      <c r="S59" s="244"/>
      <c r="T59" s="8"/>
      <c r="U59" s="7"/>
      <c r="V59" s="244"/>
      <c r="W59" s="244"/>
      <c r="X59" s="244"/>
      <c r="Y59" s="8"/>
      <c r="Z59" s="22"/>
      <c r="AA59" s="232"/>
      <c r="AB59" s="232"/>
      <c r="AC59" s="232"/>
      <c r="AD59" s="23"/>
      <c r="AE59" s="1">
        <v>22</v>
      </c>
      <c r="AF59" s="288"/>
      <c r="AG59" s="253"/>
      <c r="AH59" s="253"/>
      <c r="AI59" s="2"/>
      <c r="AJ59" s="290">
        <v>2</v>
      </c>
      <c r="AK59" s="291"/>
      <c r="AL59" s="238">
        <v>2</v>
      </c>
      <c r="AM59" s="238"/>
      <c r="AN59" s="238">
        <v>0</v>
      </c>
      <c r="AO59" s="238"/>
      <c r="AP59" s="238">
        <f>SUM(F60,K60,P60,U60,AE60)</f>
        <v>5</v>
      </c>
      <c r="AQ59" s="238"/>
      <c r="AR59" s="238">
        <f>SUM(J60,O60,T60,Y60,AI60)</f>
        <v>10</v>
      </c>
      <c r="AS59" s="238"/>
      <c r="AT59" s="238">
        <f>AP59-AR59</f>
        <v>-5</v>
      </c>
      <c r="AU59" s="238"/>
      <c r="AV59" s="238">
        <v>5</v>
      </c>
      <c r="AW59" s="238"/>
    </row>
    <row r="60" spans="1:49" ht="24.75" customHeight="1">
      <c r="A60" s="243"/>
      <c r="B60" s="243"/>
      <c r="C60" s="243"/>
      <c r="D60" s="243"/>
      <c r="E60" s="243"/>
      <c r="F60" s="245">
        <v>0</v>
      </c>
      <c r="G60" s="20">
        <f>AC48</f>
        <v>0</v>
      </c>
      <c r="H60" s="10" t="s">
        <v>24</v>
      </c>
      <c r="I60" s="20">
        <f>AA48</f>
        <v>0</v>
      </c>
      <c r="J60" s="247">
        <v>5</v>
      </c>
      <c r="K60" s="233"/>
      <c r="L60" s="24"/>
      <c r="M60" s="194"/>
      <c r="N60" s="24"/>
      <c r="O60" s="235"/>
      <c r="P60" s="239">
        <v>1</v>
      </c>
      <c r="Q60" s="9">
        <f>AC54</f>
        <v>0</v>
      </c>
      <c r="R60" s="10" t="s">
        <v>24</v>
      </c>
      <c r="S60" s="9">
        <f>AA54</f>
        <v>0</v>
      </c>
      <c r="T60" s="241">
        <v>4</v>
      </c>
      <c r="U60" s="239">
        <v>2</v>
      </c>
      <c r="V60" s="9">
        <f>AC57</f>
        <v>0</v>
      </c>
      <c r="W60" s="10" t="s">
        <v>24</v>
      </c>
      <c r="X60" s="9">
        <f>AA57</f>
        <v>0</v>
      </c>
      <c r="Y60" s="241">
        <v>1</v>
      </c>
      <c r="Z60" s="233"/>
      <c r="AA60" s="24"/>
      <c r="AB60" s="194"/>
      <c r="AC60" s="24"/>
      <c r="AD60" s="235"/>
      <c r="AE60" s="249">
        <v>2</v>
      </c>
      <c r="AF60" s="3"/>
      <c r="AG60" s="4" t="s">
        <v>24</v>
      </c>
      <c r="AH60" s="3"/>
      <c r="AI60" s="251">
        <f>AH60+AH61</f>
        <v>0</v>
      </c>
      <c r="AJ60" s="292"/>
      <c r="AK60" s="293"/>
      <c r="AL60" s="238"/>
      <c r="AM60" s="238"/>
      <c r="AN60" s="238"/>
      <c r="AO60" s="238"/>
      <c r="AP60" s="238"/>
      <c r="AQ60" s="238"/>
      <c r="AR60" s="238"/>
      <c r="AS60" s="238"/>
      <c r="AT60" s="238"/>
      <c r="AU60" s="238"/>
      <c r="AV60" s="238"/>
      <c r="AW60" s="238"/>
    </row>
    <row r="61" spans="1:49" ht="24.75" customHeight="1">
      <c r="A61" s="243"/>
      <c r="B61" s="243"/>
      <c r="C61" s="243"/>
      <c r="D61" s="243"/>
      <c r="E61" s="243"/>
      <c r="F61" s="246"/>
      <c r="G61" s="20">
        <f>AC49</f>
        <v>0</v>
      </c>
      <c r="H61" s="12" t="s">
        <v>24</v>
      </c>
      <c r="I61" s="20">
        <f>AA49</f>
        <v>0</v>
      </c>
      <c r="J61" s="248"/>
      <c r="K61" s="234"/>
      <c r="L61" s="25"/>
      <c r="M61" s="195"/>
      <c r="N61" s="25"/>
      <c r="O61" s="236"/>
      <c r="P61" s="240"/>
      <c r="Q61" s="11">
        <f>AC55</f>
        <v>0</v>
      </c>
      <c r="R61" s="12" t="s">
        <v>24</v>
      </c>
      <c r="S61" s="11">
        <f>AA55</f>
        <v>0</v>
      </c>
      <c r="T61" s="242"/>
      <c r="U61" s="240"/>
      <c r="V61" s="11">
        <f>AC58</f>
        <v>0</v>
      </c>
      <c r="W61" s="12" t="s">
        <v>25</v>
      </c>
      <c r="X61" s="11">
        <f>AA58</f>
        <v>0</v>
      </c>
      <c r="Y61" s="242"/>
      <c r="Z61" s="234"/>
      <c r="AA61" s="25"/>
      <c r="AB61" s="195"/>
      <c r="AC61" s="25"/>
      <c r="AD61" s="236"/>
      <c r="AE61" s="250"/>
      <c r="AF61" s="5"/>
      <c r="AG61" s="6" t="s">
        <v>24</v>
      </c>
      <c r="AH61" s="5"/>
      <c r="AI61" s="252"/>
      <c r="AJ61" s="294"/>
      <c r="AK61" s="295"/>
      <c r="AL61" s="238"/>
      <c r="AM61" s="238"/>
      <c r="AN61" s="238"/>
      <c r="AO61" s="238"/>
      <c r="AP61" s="238"/>
      <c r="AQ61" s="238"/>
      <c r="AR61" s="238"/>
      <c r="AS61" s="238"/>
      <c r="AT61" s="238"/>
      <c r="AU61" s="238"/>
      <c r="AV61" s="238"/>
      <c r="AW61" s="238"/>
    </row>
    <row r="62" spans="1:49" ht="24.75" customHeight="1">
      <c r="A62" s="243" t="str">
        <f>AE44</f>
        <v>今市Ａ</v>
      </c>
      <c r="B62" s="243"/>
      <c r="C62" s="243"/>
      <c r="D62" s="243"/>
      <c r="E62" s="243"/>
      <c r="F62" s="22"/>
      <c r="G62" s="232"/>
      <c r="H62" s="232"/>
      <c r="I62" s="232"/>
      <c r="J62" s="23"/>
      <c r="K62" s="7"/>
      <c r="L62" s="244"/>
      <c r="M62" s="244"/>
      <c r="N62" s="244"/>
      <c r="O62" s="8"/>
      <c r="P62" s="7"/>
      <c r="Q62" s="244"/>
      <c r="R62" s="244"/>
      <c r="S62" s="244"/>
      <c r="T62" s="8"/>
      <c r="U62" s="7"/>
      <c r="V62" s="244"/>
      <c r="W62" s="244"/>
      <c r="X62" s="244"/>
      <c r="Y62" s="8"/>
      <c r="Z62" s="7"/>
      <c r="AA62" s="244"/>
      <c r="AB62" s="244"/>
      <c r="AC62" s="244"/>
      <c r="AD62" s="8"/>
      <c r="AE62" s="22"/>
      <c r="AF62" s="232"/>
      <c r="AG62" s="232"/>
      <c r="AH62" s="232"/>
      <c r="AI62" s="23"/>
      <c r="AJ62" s="290">
        <v>2</v>
      </c>
      <c r="AK62" s="291"/>
      <c r="AL62" s="238">
        <v>2</v>
      </c>
      <c r="AM62" s="238"/>
      <c r="AN62" s="238">
        <v>0</v>
      </c>
      <c r="AO62" s="238"/>
      <c r="AP62" s="238">
        <f>SUM(F63,K63,P63,U63,Z63)</f>
        <v>5</v>
      </c>
      <c r="AQ62" s="238"/>
      <c r="AR62" s="238">
        <f>SUM(J63,O63,T63,Y63,AD63)</f>
        <v>4</v>
      </c>
      <c r="AS62" s="238"/>
      <c r="AT62" s="238">
        <f>AP62-AR62</f>
        <v>1</v>
      </c>
      <c r="AU62" s="238"/>
      <c r="AV62" s="238">
        <v>4</v>
      </c>
      <c r="AW62" s="238"/>
    </row>
    <row r="63" spans="1:49" ht="24.75" customHeight="1">
      <c r="A63" s="243"/>
      <c r="B63" s="243"/>
      <c r="C63" s="243"/>
      <c r="D63" s="243"/>
      <c r="E63" s="243"/>
      <c r="F63" s="233"/>
      <c r="G63" s="24"/>
      <c r="H63" s="194"/>
      <c r="I63" s="24"/>
      <c r="J63" s="235"/>
      <c r="K63" s="239">
        <v>0</v>
      </c>
      <c r="L63" s="9">
        <f>AH51</f>
        <v>0</v>
      </c>
      <c r="M63" s="10" t="s">
        <v>24</v>
      </c>
      <c r="N63" s="9">
        <f>AF51</f>
        <v>0</v>
      </c>
      <c r="O63" s="241">
        <v>2</v>
      </c>
      <c r="P63" s="239">
        <v>1</v>
      </c>
      <c r="Q63" s="9">
        <f>AH54</f>
        <v>0</v>
      </c>
      <c r="R63" s="10" t="s">
        <v>24</v>
      </c>
      <c r="S63" s="9">
        <f>AF54</f>
        <v>0</v>
      </c>
      <c r="T63" s="241">
        <v>0</v>
      </c>
      <c r="U63" s="239">
        <v>4</v>
      </c>
      <c r="V63" s="9">
        <f>AH57</f>
        <v>0</v>
      </c>
      <c r="W63" s="10" t="s">
        <v>24</v>
      </c>
      <c r="X63" s="9">
        <f>AF57</f>
        <v>0</v>
      </c>
      <c r="Y63" s="241">
        <v>0</v>
      </c>
      <c r="Z63" s="239">
        <v>0</v>
      </c>
      <c r="AA63" s="9">
        <f>AH60</f>
        <v>0</v>
      </c>
      <c r="AB63" s="10" t="s">
        <v>25</v>
      </c>
      <c r="AC63" s="9">
        <f>AF60</f>
        <v>0</v>
      </c>
      <c r="AD63" s="241">
        <v>2</v>
      </c>
      <c r="AE63" s="233"/>
      <c r="AF63" s="24"/>
      <c r="AG63" s="194"/>
      <c r="AH63" s="24"/>
      <c r="AI63" s="235"/>
      <c r="AJ63" s="292"/>
      <c r="AK63" s="293"/>
      <c r="AL63" s="238"/>
      <c r="AM63" s="238"/>
      <c r="AN63" s="238"/>
      <c r="AO63" s="238"/>
      <c r="AP63" s="238"/>
      <c r="AQ63" s="238"/>
      <c r="AR63" s="238"/>
      <c r="AS63" s="238"/>
      <c r="AT63" s="238"/>
      <c r="AU63" s="238"/>
      <c r="AV63" s="238"/>
      <c r="AW63" s="238"/>
    </row>
    <row r="64" spans="1:49" ht="24.75" customHeight="1">
      <c r="A64" s="243"/>
      <c r="B64" s="243"/>
      <c r="C64" s="243"/>
      <c r="D64" s="243"/>
      <c r="E64" s="243"/>
      <c r="F64" s="234"/>
      <c r="G64" s="25"/>
      <c r="H64" s="195"/>
      <c r="I64" s="25"/>
      <c r="J64" s="236"/>
      <c r="K64" s="240"/>
      <c r="L64" s="11">
        <f>AH52</f>
        <v>0</v>
      </c>
      <c r="M64" s="12" t="s">
        <v>24</v>
      </c>
      <c r="N64" s="11">
        <f>AF52</f>
        <v>0</v>
      </c>
      <c r="O64" s="242"/>
      <c r="P64" s="240"/>
      <c r="Q64" s="11">
        <f>AH55</f>
        <v>0</v>
      </c>
      <c r="R64" s="12" t="s">
        <v>24</v>
      </c>
      <c r="S64" s="11">
        <f>AF55</f>
        <v>0</v>
      </c>
      <c r="T64" s="242"/>
      <c r="U64" s="240"/>
      <c r="V64" s="11">
        <f>AH58</f>
        <v>0</v>
      </c>
      <c r="W64" s="12" t="s">
        <v>25</v>
      </c>
      <c r="X64" s="11">
        <f>AF58</f>
        <v>0</v>
      </c>
      <c r="Y64" s="242"/>
      <c r="Z64" s="240"/>
      <c r="AA64" s="11">
        <f>AH61</f>
        <v>0</v>
      </c>
      <c r="AB64" s="12" t="s">
        <v>24</v>
      </c>
      <c r="AC64" s="11">
        <f>AF61</f>
        <v>0</v>
      </c>
      <c r="AD64" s="242"/>
      <c r="AE64" s="234"/>
      <c r="AF64" s="25"/>
      <c r="AG64" s="195"/>
      <c r="AH64" s="25"/>
      <c r="AI64" s="236"/>
      <c r="AJ64" s="294"/>
      <c r="AK64" s="295"/>
      <c r="AL64" s="238"/>
      <c r="AM64" s="238"/>
      <c r="AN64" s="238"/>
      <c r="AO64" s="238"/>
      <c r="AP64" s="238"/>
      <c r="AQ64" s="238"/>
      <c r="AR64" s="238"/>
      <c r="AS64" s="238"/>
      <c r="AT64" s="238"/>
      <c r="AU64" s="238"/>
      <c r="AV64" s="238"/>
      <c r="AW64" s="238"/>
    </row>
    <row r="66" spans="1:49" ht="24.75" customHeight="1">
      <c r="A66" s="258" t="s">
        <v>48</v>
      </c>
      <c r="B66" s="258"/>
      <c r="C66" s="258"/>
      <c r="D66" s="258"/>
      <c r="E66" s="258"/>
      <c r="F66" s="258"/>
      <c r="G66" s="258"/>
      <c r="H66" s="258"/>
      <c r="I66" s="258"/>
      <c r="J66" s="258"/>
      <c r="K66" s="258"/>
      <c r="L66" s="258"/>
      <c r="M66" s="258"/>
      <c r="N66" s="258"/>
      <c r="O66" s="258"/>
      <c r="P66" s="258"/>
      <c r="Q66" s="258"/>
      <c r="R66" s="258"/>
      <c r="S66" s="258"/>
      <c r="T66" s="258"/>
      <c r="U66" s="258"/>
      <c r="V66" s="258"/>
      <c r="W66" s="258"/>
      <c r="X66" s="258"/>
      <c r="Y66" s="258"/>
      <c r="Z66" s="258"/>
      <c r="AA66" s="258"/>
      <c r="AB66" s="258"/>
      <c r="AC66" s="258"/>
      <c r="AD66" s="258"/>
      <c r="AE66" s="258"/>
      <c r="AF66" s="258"/>
      <c r="AG66" s="258"/>
      <c r="AH66" s="258"/>
      <c r="AI66" s="258"/>
      <c r="AJ66" s="258"/>
      <c r="AK66" s="258"/>
      <c r="AL66" s="258"/>
      <c r="AM66" s="258"/>
      <c r="AN66" s="259"/>
      <c r="AO66" s="259"/>
      <c r="AP66" s="259"/>
      <c r="AQ66" s="259"/>
      <c r="AR66" s="259"/>
      <c r="AS66" s="259"/>
      <c r="AT66" s="259"/>
      <c r="AU66" s="259"/>
      <c r="AV66" s="259"/>
      <c r="AW66" s="259"/>
    </row>
    <row r="67" spans="1:49" ht="24.75" customHeight="1">
      <c r="A67" s="260"/>
      <c r="B67" s="261"/>
      <c r="C67" s="261"/>
      <c r="D67" s="261"/>
      <c r="E67" s="262"/>
      <c r="F67" s="255" t="s">
        <v>288</v>
      </c>
      <c r="G67" s="256"/>
      <c r="H67" s="256"/>
      <c r="I67" s="256"/>
      <c r="J67" s="256"/>
      <c r="K67" s="255" t="s">
        <v>318</v>
      </c>
      <c r="L67" s="256"/>
      <c r="M67" s="256"/>
      <c r="N67" s="256"/>
      <c r="O67" s="256"/>
      <c r="P67" s="255" t="s">
        <v>296</v>
      </c>
      <c r="Q67" s="256"/>
      <c r="R67" s="256"/>
      <c r="S67" s="256"/>
      <c r="T67" s="256"/>
      <c r="U67" s="255" t="s">
        <v>297</v>
      </c>
      <c r="V67" s="256"/>
      <c r="W67" s="256"/>
      <c r="X67" s="256"/>
      <c r="Y67" s="256"/>
      <c r="Z67" s="255" t="s">
        <v>67</v>
      </c>
      <c r="AA67" s="256"/>
      <c r="AB67" s="256"/>
      <c r="AC67" s="256"/>
      <c r="AD67" s="256"/>
      <c r="AE67" s="255" t="s">
        <v>295</v>
      </c>
      <c r="AF67" s="256"/>
      <c r="AG67" s="256"/>
      <c r="AH67" s="256"/>
      <c r="AI67" s="256"/>
      <c r="AJ67" s="257" t="s">
        <v>0</v>
      </c>
      <c r="AK67" s="257"/>
      <c r="AL67" s="257" t="s">
        <v>1</v>
      </c>
      <c r="AM67" s="257"/>
      <c r="AN67" s="257" t="s">
        <v>2</v>
      </c>
      <c r="AO67" s="257"/>
      <c r="AP67" s="257" t="s">
        <v>3</v>
      </c>
      <c r="AQ67" s="257"/>
      <c r="AR67" s="257" t="s">
        <v>4</v>
      </c>
      <c r="AS67" s="257"/>
      <c r="AT67" s="257" t="s">
        <v>5</v>
      </c>
      <c r="AU67" s="257"/>
      <c r="AV67" s="257" t="s">
        <v>6</v>
      </c>
      <c r="AW67" s="257"/>
    </row>
    <row r="68" spans="1:49" ht="24.75" customHeight="1">
      <c r="A68" s="263"/>
      <c r="B68" s="264"/>
      <c r="C68" s="264"/>
      <c r="D68" s="264"/>
      <c r="E68" s="265"/>
      <c r="F68" s="256"/>
      <c r="G68" s="256"/>
      <c r="H68" s="256"/>
      <c r="I68" s="256"/>
      <c r="J68" s="256"/>
      <c r="K68" s="256"/>
      <c r="L68" s="256"/>
      <c r="M68" s="256"/>
      <c r="N68" s="256"/>
      <c r="O68" s="256"/>
      <c r="P68" s="256"/>
      <c r="Q68" s="256"/>
      <c r="R68" s="256"/>
      <c r="S68" s="256"/>
      <c r="T68" s="256"/>
      <c r="U68" s="256"/>
      <c r="V68" s="256"/>
      <c r="W68" s="256"/>
      <c r="X68" s="256"/>
      <c r="Y68" s="256"/>
      <c r="Z68" s="256"/>
      <c r="AA68" s="256"/>
      <c r="AB68" s="256"/>
      <c r="AC68" s="256"/>
      <c r="AD68" s="256"/>
      <c r="AE68" s="256"/>
      <c r="AF68" s="256"/>
      <c r="AG68" s="256"/>
      <c r="AH68" s="256"/>
      <c r="AI68" s="256"/>
      <c r="AJ68" s="257"/>
      <c r="AK68" s="257"/>
      <c r="AL68" s="257"/>
      <c r="AM68" s="257"/>
      <c r="AN68" s="257"/>
      <c r="AO68" s="257"/>
      <c r="AP68" s="257"/>
      <c r="AQ68" s="257"/>
      <c r="AR68" s="257"/>
      <c r="AS68" s="257"/>
      <c r="AT68" s="257"/>
      <c r="AU68" s="257"/>
      <c r="AV68" s="257"/>
      <c r="AW68" s="257"/>
    </row>
    <row r="69" spans="1:49" ht="24.75" customHeight="1">
      <c r="A69" s="266"/>
      <c r="B69" s="267"/>
      <c r="C69" s="267"/>
      <c r="D69" s="267"/>
      <c r="E69" s="268"/>
      <c r="F69" s="256"/>
      <c r="G69" s="256"/>
      <c r="H69" s="256"/>
      <c r="I69" s="256"/>
      <c r="J69" s="256"/>
      <c r="K69" s="256"/>
      <c r="L69" s="256"/>
      <c r="M69" s="256"/>
      <c r="N69" s="256"/>
      <c r="O69" s="256"/>
      <c r="P69" s="256"/>
      <c r="Q69" s="256"/>
      <c r="R69" s="256"/>
      <c r="S69" s="256"/>
      <c r="T69" s="256"/>
      <c r="U69" s="256"/>
      <c r="V69" s="256"/>
      <c r="W69" s="256"/>
      <c r="X69" s="256"/>
      <c r="Y69" s="256"/>
      <c r="Z69" s="256"/>
      <c r="AA69" s="256"/>
      <c r="AB69" s="256"/>
      <c r="AC69" s="256"/>
      <c r="AD69" s="256"/>
      <c r="AE69" s="256"/>
      <c r="AF69" s="256"/>
      <c r="AG69" s="256"/>
      <c r="AH69" s="256"/>
      <c r="AI69" s="256"/>
      <c r="AJ69" s="257"/>
      <c r="AK69" s="257"/>
      <c r="AL69" s="257"/>
      <c r="AM69" s="257"/>
      <c r="AN69" s="257"/>
      <c r="AO69" s="257"/>
      <c r="AP69" s="257"/>
      <c r="AQ69" s="257"/>
      <c r="AR69" s="257"/>
      <c r="AS69" s="257"/>
      <c r="AT69" s="257"/>
      <c r="AU69" s="257"/>
      <c r="AV69" s="257"/>
      <c r="AW69" s="257"/>
    </row>
    <row r="70" spans="1:49" ht="24.75" customHeight="1">
      <c r="A70" s="243" t="str">
        <f>F67</f>
        <v>巻東Ｂ</v>
      </c>
      <c r="B70" s="243"/>
      <c r="C70" s="243"/>
      <c r="D70" s="243"/>
      <c r="E70" s="243"/>
      <c r="F70" s="22"/>
      <c r="G70" s="232"/>
      <c r="H70" s="232"/>
      <c r="I70" s="232"/>
      <c r="J70" s="23"/>
      <c r="K70" s="1">
        <v>20</v>
      </c>
      <c r="L70" s="253"/>
      <c r="M70" s="253"/>
      <c r="N70" s="253"/>
      <c r="O70" s="2"/>
      <c r="P70" s="1">
        <v>26</v>
      </c>
      <c r="Q70" s="253"/>
      <c r="R70" s="253"/>
      <c r="S70" s="253"/>
      <c r="T70" s="2"/>
      <c r="U70" s="1">
        <v>35</v>
      </c>
      <c r="V70" s="253"/>
      <c r="W70" s="253"/>
      <c r="X70" s="253"/>
      <c r="Y70" s="2"/>
      <c r="Z70" s="1">
        <v>41</v>
      </c>
      <c r="AA70" s="253"/>
      <c r="AB70" s="253"/>
      <c r="AC70" s="253"/>
      <c r="AD70" s="2"/>
      <c r="AE70" s="22"/>
      <c r="AF70" s="232"/>
      <c r="AG70" s="232"/>
      <c r="AH70" s="232"/>
      <c r="AI70" s="23"/>
      <c r="AJ70" s="238">
        <v>1</v>
      </c>
      <c r="AK70" s="238"/>
      <c r="AL70" s="238">
        <v>2</v>
      </c>
      <c r="AM70" s="238"/>
      <c r="AN70" s="238">
        <v>1</v>
      </c>
      <c r="AO70" s="238"/>
      <c r="AP70" s="238">
        <f>SUM(K71,P71,U71,Z71,AE71)</f>
        <v>1</v>
      </c>
      <c r="AQ70" s="238"/>
      <c r="AR70" s="238">
        <f>SUM(O71,T71,Y71,AD71,AI71)</f>
        <v>3</v>
      </c>
      <c r="AS70" s="238"/>
      <c r="AT70" s="238">
        <f>AP70-AR70</f>
        <v>-2</v>
      </c>
      <c r="AU70" s="238"/>
      <c r="AV70" s="238">
        <v>11</v>
      </c>
      <c r="AW70" s="238"/>
    </row>
    <row r="71" spans="1:49" ht="24.75" customHeight="1">
      <c r="A71" s="243"/>
      <c r="B71" s="243"/>
      <c r="C71" s="243"/>
      <c r="D71" s="243"/>
      <c r="E71" s="243"/>
      <c r="F71" s="233"/>
      <c r="G71" s="24"/>
      <c r="H71" s="194"/>
      <c r="I71" s="24"/>
      <c r="J71" s="235"/>
      <c r="K71" s="249">
        <v>0</v>
      </c>
      <c r="L71" s="3"/>
      <c r="M71" s="4" t="s">
        <v>24</v>
      </c>
      <c r="N71" s="3"/>
      <c r="O71" s="251">
        <v>2</v>
      </c>
      <c r="P71" s="249">
        <v>1</v>
      </c>
      <c r="Q71" s="3"/>
      <c r="R71" s="4" t="s">
        <v>24</v>
      </c>
      <c r="S71" s="3"/>
      <c r="T71" s="251">
        <f>S71+S72</f>
        <v>0</v>
      </c>
      <c r="U71" s="249">
        <f>V71+V72</f>
        <v>0</v>
      </c>
      <c r="V71" s="3"/>
      <c r="W71" s="4" t="s">
        <v>24</v>
      </c>
      <c r="X71" s="3"/>
      <c r="Y71" s="251">
        <v>1</v>
      </c>
      <c r="Z71" s="249">
        <v>0</v>
      </c>
      <c r="AA71" s="3"/>
      <c r="AB71" s="4" t="s">
        <v>24</v>
      </c>
      <c r="AC71" s="3"/>
      <c r="AD71" s="251">
        <v>0</v>
      </c>
      <c r="AE71" s="233"/>
      <c r="AF71" s="24"/>
      <c r="AG71" s="194"/>
      <c r="AH71" s="24"/>
      <c r="AI71" s="235"/>
      <c r="AJ71" s="238"/>
      <c r="AK71" s="238"/>
      <c r="AL71" s="238"/>
      <c r="AM71" s="238"/>
      <c r="AN71" s="238"/>
      <c r="AO71" s="238"/>
      <c r="AP71" s="238"/>
      <c r="AQ71" s="238"/>
      <c r="AR71" s="238"/>
      <c r="AS71" s="238"/>
      <c r="AT71" s="238"/>
      <c r="AU71" s="238"/>
      <c r="AV71" s="238"/>
      <c r="AW71" s="238"/>
    </row>
    <row r="72" spans="1:49" ht="24.75" customHeight="1">
      <c r="A72" s="243"/>
      <c r="B72" s="243"/>
      <c r="C72" s="243"/>
      <c r="D72" s="243"/>
      <c r="E72" s="243"/>
      <c r="F72" s="234"/>
      <c r="G72" s="25"/>
      <c r="H72" s="195"/>
      <c r="I72" s="25"/>
      <c r="J72" s="236"/>
      <c r="K72" s="250"/>
      <c r="L72" s="5"/>
      <c r="M72" s="6" t="s">
        <v>24</v>
      </c>
      <c r="N72" s="5"/>
      <c r="O72" s="252"/>
      <c r="P72" s="250"/>
      <c r="Q72" s="5"/>
      <c r="R72" s="6" t="s">
        <v>24</v>
      </c>
      <c r="S72" s="5"/>
      <c r="T72" s="252"/>
      <c r="U72" s="250"/>
      <c r="V72" s="5"/>
      <c r="W72" s="6" t="s">
        <v>24</v>
      </c>
      <c r="X72" s="5"/>
      <c r="Y72" s="252"/>
      <c r="Z72" s="250"/>
      <c r="AA72" s="5"/>
      <c r="AB72" s="6" t="s">
        <v>24</v>
      </c>
      <c r="AC72" s="5"/>
      <c r="AD72" s="252"/>
      <c r="AE72" s="234"/>
      <c r="AF72" s="25"/>
      <c r="AG72" s="195"/>
      <c r="AH72" s="25"/>
      <c r="AI72" s="236"/>
      <c r="AJ72" s="238"/>
      <c r="AK72" s="238"/>
      <c r="AL72" s="238"/>
      <c r="AM72" s="238"/>
      <c r="AN72" s="238"/>
      <c r="AO72" s="238"/>
      <c r="AP72" s="238"/>
      <c r="AQ72" s="238"/>
      <c r="AR72" s="238"/>
      <c r="AS72" s="238"/>
      <c r="AT72" s="238"/>
      <c r="AU72" s="238"/>
      <c r="AV72" s="238"/>
      <c r="AW72" s="238"/>
    </row>
    <row r="73" spans="1:49" ht="24.75" customHeight="1">
      <c r="A73" s="243" t="str">
        <f>K67</f>
        <v>沼宮内Ｂ</v>
      </c>
      <c r="B73" s="243"/>
      <c r="C73" s="243"/>
      <c r="D73" s="243"/>
      <c r="E73" s="243"/>
      <c r="F73" s="7"/>
      <c r="G73" s="244"/>
      <c r="H73" s="244"/>
      <c r="I73" s="244"/>
      <c r="J73" s="8"/>
      <c r="K73" s="22"/>
      <c r="L73" s="232"/>
      <c r="M73" s="232"/>
      <c r="N73" s="232"/>
      <c r="O73" s="23"/>
      <c r="P73" s="1">
        <v>44</v>
      </c>
      <c r="Q73" s="253"/>
      <c r="R73" s="253"/>
      <c r="S73" s="253"/>
      <c r="T73" s="2"/>
      <c r="U73" s="1">
        <v>53</v>
      </c>
      <c r="V73" s="253"/>
      <c r="W73" s="253"/>
      <c r="X73" s="253"/>
      <c r="Y73" s="2"/>
      <c r="Z73" s="22"/>
      <c r="AA73" s="232"/>
      <c r="AB73" s="232"/>
      <c r="AC73" s="232"/>
      <c r="AD73" s="23"/>
      <c r="AE73" s="1">
        <v>32</v>
      </c>
      <c r="AF73" s="253"/>
      <c r="AG73" s="253"/>
      <c r="AH73" s="253"/>
      <c r="AI73" s="2"/>
      <c r="AJ73" s="238">
        <v>1</v>
      </c>
      <c r="AK73" s="238"/>
      <c r="AL73" s="238">
        <v>2</v>
      </c>
      <c r="AM73" s="238"/>
      <c r="AN73" s="238">
        <v>1</v>
      </c>
      <c r="AO73" s="238"/>
      <c r="AP73" s="238">
        <f>SUM(F74,P74,U74,Z74,AE74)</f>
        <v>2</v>
      </c>
      <c r="AQ73" s="238"/>
      <c r="AR73" s="238">
        <f>SUM(J74,T74,Y74,AD74,AI74)</f>
        <v>2</v>
      </c>
      <c r="AS73" s="238"/>
      <c r="AT73" s="238">
        <f>AP73-AR73</f>
        <v>0</v>
      </c>
      <c r="AU73" s="238"/>
      <c r="AV73" s="238">
        <v>10</v>
      </c>
      <c r="AW73" s="238"/>
    </row>
    <row r="74" spans="1:49" ht="24.75" customHeight="1">
      <c r="A74" s="243"/>
      <c r="B74" s="243"/>
      <c r="C74" s="243"/>
      <c r="D74" s="243"/>
      <c r="E74" s="243"/>
      <c r="F74" s="239">
        <v>2</v>
      </c>
      <c r="G74" s="9">
        <f>N71</f>
        <v>0</v>
      </c>
      <c r="H74" s="10" t="s">
        <v>24</v>
      </c>
      <c r="I74" s="9">
        <f>L71</f>
        <v>0</v>
      </c>
      <c r="J74" s="241">
        <v>0</v>
      </c>
      <c r="K74" s="233"/>
      <c r="L74" s="24"/>
      <c r="M74" s="194"/>
      <c r="N74" s="24"/>
      <c r="O74" s="235"/>
      <c r="P74" s="249">
        <v>0</v>
      </c>
      <c r="Q74" s="3"/>
      <c r="R74" s="4" t="s">
        <v>24</v>
      </c>
      <c r="S74" s="3"/>
      <c r="T74" s="251">
        <v>1</v>
      </c>
      <c r="U74" s="249">
        <v>0</v>
      </c>
      <c r="V74" s="3"/>
      <c r="W74" s="4" t="s">
        <v>24</v>
      </c>
      <c r="X74" s="3"/>
      <c r="Y74" s="251">
        <v>1</v>
      </c>
      <c r="Z74" s="233"/>
      <c r="AA74" s="24"/>
      <c r="AB74" s="194"/>
      <c r="AC74" s="24"/>
      <c r="AD74" s="235"/>
      <c r="AE74" s="249">
        <v>0</v>
      </c>
      <c r="AF74" s="3"/>
      <c r="AG74" s="4" t="s">
        <v>24</v>
      </c>
      <c r="AH74" s="3"/>
      <c r="AI74" s="251">
        <v>0</v>
      </c>
      <c r="AJ74" s="238"/>
      <c r="AK74" s="238"/>
      <c r="AL74" s="238"/>
      <c r="AM74" s="238"/>
      <c r="AN74" s="238"/>
      <c r="AO74" s="238"/>
      <c r="AP74" s="238"/>
      <c r="AQ74" s="238"/>
      <c r="AR74" s="238"/>
      <c r="AS74" s="238"/>
      <c r="AT74" s="238"/>
      <c r="AU74" s="238"/>
      <c r="AV74" s="238"/>
      <c r="AW74" s="238"/>
    </row>
    <row r="75" spans="1:49" ht="24.75" customHeight="1">
      <c r="A75" s="243"/>
      <c r="B75" s="243"/>
      <c r="C75" s="243"/>
      <c r="D75" s="243"/>
      <c r="E75" s="243"/>
      <c r="F75" s="240"/>
      <c r="G75" s="11">
        <f>N72</f>
        <v>0</v>
      </c>
      <c r="H75" s="12" t="s">
        <v>24</v>
      </c>
      <c r="I75" s="11">
        <f>L72</f>
        <v>0</v>
      </c>
      <c r="J75" s="242"/>
      <c r="K75" s="234"/>
      <c r="L75" s="25"/>
      <c r="M75" s="195"/>
      <c r="N75" s="25"/>
      <c r="O75" s="236"/>
      <c r="P75" s="250"/>
      <c r="Q75" s="5"/>
      <c r="R75" s="6" t="s">
        <v>24</v>
      </c>
      <c r="S75" s="5"/>
      <c r="T75" s="252"/>
      <c r="U75" s="250"/>
      <c r="V75" s="5"/>
      <c r="W75" s="6" t="s">
        <v>24</v>
      </c>
      <c r="X75" s="5"/>
      <c r="Y75" s="252"/>
      <c r="Z75" s="234"/>
      <c r="AA75" s="25"/>
      <c r="AB75" s="195"/>
      <c r="AC75" s="25"/>
      <c r="AD75" s="236"/>
      <c r="AE75" s="250"/>
      <c r="AF75" s="5"/>
      <c r="AG75" s="6" t="s">
        <v>24</v>
      </c>
      <c r="AH75" s="5"/>
      <c r="AI75" s="252"/>
      <c r="AJ75" s="238"/>
      <c r="AK75" s="238"/>
      <c r="AL75" s="238"/>
      <c r="AM75" s="238"/>
      <c r="AN75" s="238"/>
      <c r="AO75" s="238"/>
      <c r="AP75" s="238"/>
      <c r="AQ75" s="238"/>
      <c r="AR75" s="238"/>
      <c r="AS75" s="238"/>
      <c r="AT75" s="238"/>
      <c r="AU75" s="238"/>
      <c r="AV75" s="238"/>
      <c r="AW75" s="238"/>
    </row>
    <row r="76" spans="1:49" ht="24.75" customHeight="1">
      <c r="A76" s="243" t="str">
        <f>P67</f>
        <v>川西Ｂ</v>
      </c>
      <c r="B76" s="243"/>
      <c r="C76" s="243"/>
      <c r="D76" s="243"/>
      <c r="E76" s="243"/>
      <c r="F76" s="7"/>
      <c r="G76" s="244"/>
      <c r="H76" s="244"/>
      <c r="I76" s="244"/>
      <c r="J76" s="8"/>
      <c r="K76" s="7"/>
      <c r="L76" s="244"/>
      <c r="M76" s="244"/>
      <c r="N76" s="244"/>
      <c r="O76" s="8"/>
      <c r="P76" s="22"/>
      <c r="Q76" s="232"/>
      <c r="R76" s="232"/>
      <c r="S76" s="232"/>
      <c r="T76" s="23"/>
      <c r="U76" s="22"/>
      <c r="V76" s="232"/>
      <c r="W76" s="232"/>
      <c r="X76" s="232"/>
      <c r="Y76" s="23"/>
      <c r="Z76" s="1">
        <v>50</v>
      </c>
      <c r="AA76" s="253"/>
      <c r="AB76" s="253"/>
      <c r="AC76" s="253"/>
      <c r="AD76" s="2"/>
      <c r="AE76" s="1">
        <v>38</v>
      </c>
      <c r="AF76" s="253"/>
      <c r="AG76" s="253"/>
      <c r="AH76" s="253"/>
      <c r="AI76" s="2"/>
      <c r="AJ76" s="238">
        <v>1</v>
      </c>
      <c r="AK76" s="238"/>
      <c r="AL76" s="238">
        <v>3</v>
      </c>
      <c r="AM76" s="238"/>
      <c r="AN76" s="238">
        <v>0</v>
      </c>
      <c r="AO76" s="238"/>
      <c r="AP76" s="238">
        <f>SUM(F77,K77,U77,Z77,AE77)</f>
        <v>2</v>
      </c>
      <c r="AQ76" s="238"/>
      <c r="AR76" s="238">
        <f>SUM(J77,O77,Y77,AD77,AI77)</f>
        <v>6</v>
      </c>
      <c r="AS76" s="238"/>
      <c r="AT76" s="238">
        <f>AP76-AR76</f>
        <v>-4</v>
      </c>
      <c r="AU76" s="238"/>
      <c r="AV76" s="238">
        <v>12</v>
      </c>
      <c r="AW76" s="238"/>
    </row>
    <row r="77" spans="1:49" ht="24.75" customHeight="1">
      <c r="A77" s="243"/>
      <c r="B77" s="243"/>
      <c r="C77" s="243"/>
      <c r="D77" s="243"/>
      <c r="E77" s="243"/>
      <c r="F77" s="239">
        <v>0</v>
      </c>
      <c r="G77" s="9">
        <f>S71</f>
        <v>0</v>
      </c>
      <c r="H77" s="10" t="s">
        <v>24</v>
      </c>
      <c r="I77" s="9">
        <f>Q71</f>
        <v>0</v>
      </c>
      <c r="J77" s="241">
        <v>1</v>
      </c>
      <c r="K77" s="239">
        <v>1</v>
      </c>
      <c r="L77" s="9">
        <f>S74</f>
        <v>0</v>
      </c>
      <c r="M77" s="10" t="s">
        <v>24</v>
      </c>
      <c r="N77" s="9">
        <f>Q74</f>
        <v>0</v>
      </c>
      <c r="O77" s="241">
        <v>0</v>
      </c>
      <c r="P77" s="233"/>
      <c r="Q77" s="24"/>
      <c r="R77" s="194"/>
      <c r="S77" s="24"/>
      <c r="T77" s="235"/>
      <c r="U77" s="233"/>
      <c r="V77" s="24"/>
      <c r="W77" s="194"/>
      <c r="X77" s="24"/>
      <c r="Y77" s="235"/>
      <c r="Z77" s="249">
        <v>0</v>
      </c>
      <c r="AA77" s="3"/>
      <c r="AB77" s="4" t="s">
        <v>24</v>
      </c>
      <c r="AC77" s="3"/>
      <c r="AD77" s="251">
        <v>2</v>
      </c>
      <c r="AE77" s="249">
        <v>1</v>
      </c>
      <c r="AF77" s="3"/>
      <c r="AG77" s="4" t="s">
        <v>24</v>
      </c>
      <c r="AH77" s="3"/>
      <c r="AI77" s="251">
        <v>3</v>
      </c>
      <c r="AJ77" s="238"/>
      <c r="AK77" s="238"/>
      <c r="AL77" s="238"/>
      <c r="AM77" s="238"/>
      <c r="AN77" s="238"/>
      <c r="AO77" s="238"/>
      <c r="AP77" s="238"/>
      <c r="AQ77" s="238"/>
      <c r="AR77" s="238"/>
      <c r="AS77" s="238"/>
      <c r="AT77" s="238"/>
      <c r="AU77" s="238"/>
      <c r="AV77" s="238"/>
      <c r="AW77" s="238"/>
    </row>
    <row r="78" spans="1:49" ht="24.75" customHeight="1">
      <c r="A78" s="243"/>
      <c r="B78" s="243"/>
      <c r="C78" s="243"/>
      <c r="D78" s="243"/>
      <c r="E78" s="243"/>
      <c r="F78" s="240"/>
      <c r="G78" s="11">
        <f>S72</f>
        <v>0</v>
      </c>
      <c r="H78" s="12" t="s">
        <v>24</v>
      </c>
      <c r="I78" s="11">
        <f>Q72</f>
        <v>0</v>
      </c>
      <c r="J78" s="242"/>
      <c r="K78" s="240"/>
      <c r="L78" s="11">
        <f>S75</f>
        <v>0</v>
      </c>
      <c r="M78" s="12" t="s">
        <v>24</v>
      </c>
      <c r="N78" s="11">
        <f>Q75</f>
        <v>0</v>
      </c>
      <c r="O78" s="242"/>
      <c r="P78" s="234"/>
      <c r="Q78" s="25"/>
      <c r="R78" s="195"/>
      <c r="S78" s="25"/>
      <c r="T78" s="236"/>
      <c r="U78" s="234"/>
      <c r="V78" s="25"/>
      <c r="W78" s="195"/>
      <c r="X78" s="25"/>
      <c r="Y78" s="236"/>
      <c r="Z78" s="250"/>
      <c r="AA78" s="5"/>
      <c r="AB78" s="6" t="s">
        <v>24</v>
      </c>
      <c r="AC78" s="5"/>
      <c r="AD78" s="252"/>
      <c r="AE78" s="250"/>
      <c r="AF78" s="5"/>
      <c r="AG78" s="6" t="s">
        <v>24</v>
      </c>
      <c r="AH78" s="5"/>
      <c r="AI78" s="252"/>
      <c r="AJ78" s="238"/>
      <c r="AK78" s="238"/>
      <c r="AL78" s="238"/>
      <c r="AM78" s="238"/>
      <c r="AN78" s="238"/>
      <c r="AO78" s="238"/>
      <c r="AP78" s="238"/>
      <c r="AQ78" s="238"/>
      <c r="AR78" s="238"/>
      <c r="AS78" s="238"/>
      <c r="AT78" s="238"/>
      <c r="AU78" s="238"/>
      <c r="AV78" s="238"/>
      <c r="AW78" s="238"/>
    </row>
    <row r="79" spans="1:49" ht="24.75" customHeight="1">
      <c r="A79" s="243" t="str">
        <f>U67</f>
        <v>巻東Ａ</v>
      </c>
      <c r="B79" s="243"/>
      <c r="C79" s="243"/>
      <c r="D79" s="243"/>
      <c r="E79" s="243"/>
      <c r="F79" s="7"/>
      <c r="G79" s="244"/>
      <c r="H79" s="244"/>
      <c r="I79" s="244"/>
      <c r="J79" s="8"/>
      <c r="K79" s="7"/>
      <c r="L79" s="244"/>
      <c r="M79" s="244"/>
      <c r="N79" s="244"/>
      <c r="O79" s="8"/>
      <c r="P79" s="22"/>
      <c r="Q79" s="232"/>
      <c r="R79" s="232"/>
      <c r="S79" s="232"/>
      <c r="T79" s="23"/>
      <c r="U79" s="22"/>
      <c r="V79" s="232"/>
      <c r="W79" s="232"/>
      <c r="X79" s="232"/>
      <c r="Y79" s="23"/>
      <c r="Z79" s="1">
        <v>29</v>
      </c>
      <c r="AA79" s="253"/>
      <c r="AB79" s="253"/>
      <c r="AC79" s="253"/>
      <c r="AD79" s="2"/>
      <c r="AE79" s="1">
        <v>47</v>
      </c>
      <c r="AF79" s="253"/>
      <c r="AG79" s="253"/>
      <c r="AH79" s="253"/>
      <c r="AI79" s="2"/>
      <c r="AJ79" s="238">
        <v>3</v>
      </c>
      <c r="AK79" s="238"/>
      <c r="AL79" s="238">
        <v>0</v>
      </c>
      <c r="AM79" s="238"/>
      <c r="AN79" s="238">
        <v>1</v>
      </c>
      <c r="AO79" s="238"/>
      <c r="AP79" s="238">
        <f>SUM(F80,K80,P80,Z80,AE80)</f>
        <v>3</v>
      </c>
      <c r="AQ79" s="238"/>
      <c r="AR79" s="238">
        <f>SUM(J80,O80,T80,AD80,AI80)</f>
        <v>0</v>
      </c>
      <c r="AS79" s="238"/>
      <c r="AT79" s="238">
        <f>AP79-AR79</f>
        <v>3</v>
      </c>
      <c r="AU79" s="238"/>
      <c r="AV79" s="238">
        <v>7</v>
      </c>
      <c r="AW79" s="238"/>
    </row>
    <row r="80" spans="1:49" ht="24.75" customHeight="1">
      <c r="A80" s="243"/>
      <c r="B80" s="243"/>
      <c r="C80" s="243"/>
      <c r="D80" s="243"/>
      <c r="E80" s="243"/>
      <c r="F80" s="239">
        <v>1</v>
      </c>
      <c r="G80" s="9">
        <f>X71</f>
        <v>0</v>
      </c>
      <c r="H80" s="10" t="s">
        <v>24</v>
      </c>
      <c r="I80" s="9">
        <f>V71</f>
        <v>0</v>
      </c>
      <c r="J80" s="241">
        <v>0</v>
      </c>
      <c r="K80" s="239">
        <v>1</v>
      </c>
      <c r="L80" s="9">
        <f>X74</f>
        <v>0</v>
      </c>
      <c r="M80" s="10" t="s">
        <v>24</v>
      </c>
      <c r="N80" s="9">
        <f>V74</f>
        <v>0</v>
      </c>
      <c r="O80" s="241">
        <v>0</v>
      </c>
      <c r="P80" s="233"/>
      <c r="Q80" s="24"/>
      <c r="R80" s="194"/>
      <c r="S80" s="24"/>
      <c r="T80" s="235"/>
      <c r="U80" s="233"/>
      <c r="V80" s="24"/>
      <c r="W80" s="194"/>
      <c r="X80" s="24"/>
      <c r="Y80" s="235"/>
      <c r="Z80" s="249">
        <v>0</v>
      </c>
      <c r="AA80" s="3"/>
      <c r="AB80" s="4" t="s">
        <v>24</v>
      </c>
      <c r="AC80" s="3"/>
      <c r="AD80" s="251">
        <v>0</v>
      </c>
      <c r="AE80" s="249">
        <v>1</v>
      </c>
      <c r="AF80" s="3"/>
      <c r="AG80" s="4" t="s">
        <v>24</v>
      </c>
      <c r="AH80" s="3"/>
      <c r="AI80" s="251">
        <v>0</v>
      </c>
      <c r="AJ80" s="238"/>
      <c r="AK80" s="238"/>
      <c r="AL80" s="238"/>
      <c r="AM80" s="238"/>
      <c r="AN80" s="238"/>
      <c r="AO80" s="238"/>
      <c r="AP80" s="238"/>
      <c r="AQ80" s="238"/>
      <c r="AR80" s="238"/>
      <c r="AS80" s="238"/>
      <c r="AT80" s="238"/>
      <c r="AU80" s="238"/>
      <c r="AV80" s="238"/>
      <c r="AW80" s="238"/>
    </row>
    <row r="81" spans="1:49" ht="24.75" customHeight="1">
      <c r="A81" s="243"/>
      <c r="B81" s="243"/>
      <c r="C81" s="243"/>
      <c r="D81" s="243"/>
      <c r="E81" s="243"/>
      <c r="F81" s="240"/>
      <c r="G81" s="11">
        <f>X72</f>
        <v>0</v>
      </c>
      <c r="H81" s="12" t="s">
        <v>24</v>
      </c>
      <c r="I81" s="11">
        <f>V72</f>
        <v>0</v>
      </c>
      <c r="J81" s="242"/>
      <c r="K81" s="240"/>
      <c r="L81" s="11">
        <f>X75</f>
        <v>0</v>
      </c>
      <c r="M81" s="12" t="s">
        <v>24</v>
      </c>
      <c r="N81" s="11">
        <f>V75</f>
        <v>0</v>
      </c>
      <c r="O81" s="242"/>
      <c r="P81" s="234"/>
      <c r="Q81" s="25"/>
      <c r="R81" s="195"/>
      <c r="S81" s="25"/>
      <c r="T81" s="236"/>
      <c r="U81" s="234"/>
      <c r="V81" s="25"/>
      <c r="W81" s="195"/>
      <c r="X81" s="25"/>
      <c r="Y81" s="236"/>
      <c r="Z81" s="250"/>
      <c r="AA81" s="5"/>
      <c r="AB81" s="6" t="s">
        <v>24</v>
      </c>
      <c r="AC81" s="5"/>
      <c r="AD81" s="252"/>
      <c r="AE81" s="250"/>
      <c r="AF81" s="5"/>
      <c r="AG81" s="6" t="s">
        <v>24</v>
      </c>
      <c r="AH81" s="5"/>
      <c r="AI81" s="252"/>
      <c r="AJ81" s="238"/>
      <c r="AK81" s="238"/>
      <c r="AL81" s="238"/>
      <c r="AM81" s="238"/>
      <c r="AN81" s="238"/>
      <c r="AO81" s="238"/>
      <c r="AP81" s="238"/>
      <c r="AQ81" s="238"/>
      <c r="AR81" s="238"/>
      <c r="AS81" s="238"/>
      <c r="AT81" s="238"/>
      <c r="AU81" s="238"/>
      <c r="AV81" s="238"/>
      <c r="AW81" s="238"/>
    </row>
    <row r="82" spans="1:49" ht="24.75" customHeight="1">
      <c r="A82" s="243" t="str">
        <f>Z67</f>
        <v>大沢</v>
      </c>
      <c r="B82" s="243"/>
      <c r="C82" s="243"/>
      <c r="D82" s="243"/>
      <c r="E82" s="243"/>
      <c r="F82" s="20"/>
      <c r="G82" s="254"/>
      <c r="H82" s="254"/>
      <c r="I82" s="254"/>
      <c r="J82" s="20"/>
      <c r="K82" s="22"/>
      <c r="L82" s="232"/>
      <c r="M82" s="232"/>
      <c r="N82" s="232"/>
      <c r="O82" s="23"/>
      <c r="P82" s="7"/>
      <c r="Q82" s="244"/>
      <c r="R82" s="244"/>
      <c r="S82" s="244"/>
      <c r="T82" s="8"/>
      <c r="U82" s="7"/>
      <c r="V82" s="244"/>
      <c r="W82" s="244"/>
      <c r="X82" s="244"/>
      <c r="Y82" s="8"/>
      <c r="Z82" s="22"/>
      <c r="AA82" s="232"/>
      <c r="AB82" s="232"/>
      <c r="AC82" s="232"/>
      <c r="AD82" s="23"/>
      <c r="AE82" s="1">
        <v>23</v>
      </c>
      <c r="AF82" s="253"/>
      <c r="AG82" s="253"/>
      <c r="AH82" s="253"/>
      <c r="AI82" s="2"/>
      <c r="AJ82" s="238">
        <v>1</v>
      </c>
      <c r="AK82" s="238"/>
      <c r="AL82" s="238">
        <v>1</v>
      </c>
      <c r="AM82" s="238"/>
      <c r="AN82" s="238">
        <v>2</v>
      </c>
      <c r="AO82" s="238"/>
      <c r="AP82" s="238">
        <f>SUM(F83,K83,P83,U83,AE83)</f>
        <v>4</v>
      </c>
      <c r="AQ82" s="238"/>
      <c r="AR82" s="238">
        <f>SUM(J83,O83,T83,Y83,AI83)</f>
        <v>3</v>
      </c>
      <c r="AS82" s="238"/>
      <c r="AT82" s="238">
        <f>AP82-AR82</f>
        <v>1</v>
      </c>
      <c r="AU82" s="238"/>
      <c r="AV82" s="238">
        <v>9</v>
      </c>
      <c r="AW82" s="238"/>
    </row>
    <row r="83" spans="1:49" ht="24.75" customHeight="1">
      <c r="A83" s="243"/>
      <c r="B83" s="243"/>
      <c r="C83" s="243"/>
      <c r="D83" s="243"/>
      <c r="E83" s="243"/>
      <c r="F83" s="245">
        <v>0</v>
      </c>
      <c r="G83" s="20">
        <f>AC71</f>
        <v>0</v>
      </c>
      <c r="H83" s="10" t="s">
        <v>24</v>
      </c>
      <c r="I83" s="20">
        <f>AA71</f>
        <v>0</v>
      </c>
      <c r="J83" s="247">
        <v>0</v>
      </c>
      <c r="K83" s="233"/>
      <c r="L83" s="24"/>
      <c r="M83" s="194"/>
      <c r="N83" s="24"/>
      <c r="O83" s="235"/>
      <c r="P83" s="239">
        <v>2</v>
      </c>
      <c r="Q83" s="9">
        <f>AC77</f>
        <v>0</v>
      </c>
      <c r="R83" s="10" t="s">
        <v>24</v>
      </c>
      <c r="S83" s="9">
        <f>AA77</f>
        <v>0</v>
      </c>
      <c r="T83" s="241">
        <v>0</v>
      </c>
      <c r="U83" s="239">
        <v>0</v>
      </c>
      <c r="V83" s="9">
        <f>AC80</f>
        <v>0</v>
      </c>
      <c r="W83" s="10" t="s">
        <v>24</v>
      </c>
      <c r="X83" s="9">
        <f>AA80</f>
        <v>0</v>
      </c>
      <c r="Y83" s="241">
        <v>0</v>
      </c>
      <c r="Z83" s="233"/>
      <c r="AA83" s="24"/>
      <c r="AB83" s="194"/>
      <c r="AC83" s="24"/>
      <c r="AD83" s="235"/>
      <c r="AE83" s="249">
        <v>2</v>
      </c>
      <c r="AF83" s="3"/>
      <c r="AG83" s="4" t="s">
        <v>24</v>
      </c>
      <c r="AH83" s="3"/>
      <c r="AI83" s="251">
        <v>3</v>
      </c>
      <c r="AJ83" s="238"/>
      <c r="AK83" s="238"/>
      <c r="AL83" s="238"/>
      <c r="AM83" s="238"/>
      <c r="AN83" s="238"/>
      <c r="AO83" s="238"/>
      <c r="AP83" s="238"/>
      <c r="AQ83" s="238"/>
      <c r="AR83" s="238"/>
      <c r="AS83" s="238"/>
      <c r="AT83" s="238"/>
      <c r="AU83" s="238"/>
      <c r="AV83" s="238"/>
      <c r="AW83" s="238"/>
    </row>
    <row r="84" spans="1:49" ht="24.75" customHeight="1">
      <c r="A84" s="243"/>
      <c r="B84" s="243"/>
      <c r="C84" s="243"/>
      <c r="D84" s="243"/>
      <c r="E84" s="243"/>
      <c r="F84" s="246"/>
      <c r="G84" s="20">
        <f>AC72</f>
        <v>0</v>
      </c>
      <c r="H84" s="12" t="s">
        <v>24</v>
      </c>
      <c r="I84" s="20">
        <f>AA72</f>
        <v>0</v>
      </c>
      <c r="J84" s="248"/>
      <c r="K84" s="234"/>
      <c r="L84" s="25"/>
      <c r="M84" s="195"/>
      <c r="N84" s="25"/>
      <c r="O84" s="236"/>
      <c r="P84" s="240"/>
      <c r="Q84" s="11">
        <f>AC78</f>
        <v>0</v>
      </c>
      <c r="R84" s="12" t="s">
        <v>24</v>
      </c>
      <c r="S84" s="11">
        <f>AA78</f>
        <v>0</v>
      </c>
      <c r="T84" s="242"/>
      <c r="U84" s="240"/>
      <c r="V84" s="11">
        <f>AC81</f>
        <v>0</v>
      </c>
      <c r="W84" s="12" t="s">
        <v>24</v>
      </c>
      <c r="X84" s="11">
        <f>AA81</f>
        <v>0</v>
      </c>
      <c r="Y84" s="242"/>
      <c r="Z84" s="234"/>
      <c r="AA84" s="25"/>
      <c r="AB84" s="195"/>
      <c r="AC84" s="25"/>
      <c r="AD84" s="236"/>
      <c r="AE84" s="250"/>
      <c r="AF84" s="5"/>
      <c r="AG84" s="6" t="s">
        <v>24</v>
      </c>
      <c r="AH84" s="5"/>
      <c r="AI84" s="252"/>
      <c r="AJ84" s="238"/>
      <c r="AK84" s="238"/>
      <c r="AL84" s="238"/>
      <c r="AM84" s="238"/>
      <c r="AN84" s="238"/>
      <c r="AO84" s="238"/>
      <c r="AP84" s="238"/>
      <c r="AQ84" s="238"/>
      <c r="AR84" s="238"/>
      <c r="AS84" s="238"/>
      <c r="AT84" s="238"/>
      <c r="AU84" s="238"/>
      <c r="AV84" s="238"/>
      <c r="AW84" s="238"/>
    </row>
    <row r="85" spans="1:49" ht="24.75" customHeight="1">
      <c r="A85" s="243" t="str">
        <f>AE67</f>
        <v>川口Ｂ</v>
      </c>
      <c r="B85" s="243"/>
      <c r="C85" s="243"/>
      <c r="D85" s="243"/>
      <c r="E85" s="243"/>
      <c r="F85" s="22"/>
      <c r="G85" s="232"/>
      <c r="H85" s="232"/>
      <c r="I85" s="232"/>
      <c r="J85" s="23"/>
      <c r="K85" s="7"/>
      <c r="L85" s="244"/>
      <c r="M85" s="244"/>
      <c r="N85" s="244"/>
      <c r="O85" s="8"/>
      <c r="P85" s="7"/>
      <c r="Q85" s="244"/>
      <c r="R85" s="244"/>
      <c r="S85" s="244"/>
      <c r="T85" s="8" t="s">
        <v>319</v>
      </c>
      <c r="U85" s="7"/>
      <c r="V85" s="244"/>
      <c r="W85" s="244"/>
      <c r="X85" s="244"/>
      <c r="Y85" s="8"/>
      <c r="Z85" s="7"/>
      <c r="AA85" s="244"/>
      <c r="AB85" s="244"/>
      <c r="AC85" s="244"/>
      <c r="AD85" s="8"/>
      <c r="AE85" s="22"/>
      <c r="AF85" s="232"/>
      <c r="AG85" s="232"/>
      <c r="AH85" s="232"/>
      <c r="AI85" s="23"/>
      <c r="AJ85" s="238">
        <v>2</v>
      </c>
      <c r="AK85" s="238"/>
      <c r="AL85" s="238">
        <v>1</v>
      </c>
      <c r="AM85" s="238"/>
      <c r="AN85" s="238">
        <v>1</v>
      </c>
      <c r="AO85" s="238"/>
      <c r="AP85" s="238">
        <f>SUM(F86,K86,P86,U86,Z86)</f>
        <v>6</v>
      </c>
      <c r="AQ85" s="238"/>
      <c r="AR85" s="238">
        <f>SUM(J86,O86,T86,Y86,AD86)</f>
        <v>4</v>
      </c>
      <c r="AS85" s="238"/>
      <c r="AT85" s="238">
        <f>AP85-AR85</f>
        <v>2</v>
      </c>
      <c r="AU85" s="238"/>
      <c r="AV85" s="238">
        <v>8</v>
      </c>
      <c r="AW85" s="238"/>
    </row>
    <row r="86" spans="1:49" ht="24.75" customHeight="1">
      <c r="A86" s="243"/>
      <c r="B86" s="243"/>
      <c r="C86" s="243"/>
      <c r="D86" s="243"/>
      <c r="E86" s="243"/>
      <c r="F86" s="233"/>
      <c r="G86" s="24"/>
      <c r="H86" s="194"/>
      <c r="I86" s="24"/>
      <c r="J86" s="235"/>
      <c r="K86" s="239">
        <v>0</v>
      </c>
      <c r="L86" s="9">
        <f>AH74</f>
        <v>0</v>
      </c>
      <c r="M86" s="10" t="s">
        <v>24</v>
      </c>
      <c r="N86" s="9">
        <f>AF74</f>
        <v>0</v>
      </c>
      <c r="O86" s="241">
        <v>0</v>
      </c>
      <c r="P86" s="239">
        <v>3</v>
      </c>
      <c r="Q86" s="9">
        <f>AH77</f>
        <v>0</v>
      </c>
      <c r="R86" s="10" t="s">
        <v>24</v>
      </c>
      <c r="S86" s="9">
        <f>AF77</f>
        <v>0</v>
      </c>
      <c r="T86" s="241">
        <v>1</v>
      </c>
      <c r="U86" s="239">
        <v>0</v>
      </c>
      <c r="V86" s="9">
        <f>AH80</f>
        <v>0</v>
      </c>
      <c r="W86" s="10" t="s">
        <v>24</v>
      </c>
      <c r="X86" s="9">
        <f>AF80</f>
        <v>0</v>
      </c>
      <c r="Y86" s="241">
        <v>1</v>
      </c>
      <c r="Z86" s="239">
        <v>3</v>
      </c>
      <c r="AA86" s="9">
        <f>AH83</f>
        <v>0</v>
      </c>
      <c r="AB86" s="10" t="s">
        <v>24</v>
      </c>
      <c r="AC86" s="9">
        <f>AF83</f>
        <v>0</v>
      </c>
      <c r="AD86" s="241">
        <v>2</v>
      </c>
      <c r="AE86" s="233"/>
      <c r="AF86" s="24"/>
      <c r="AG86" s="194"/>
      <c r="AH86" s="24"/>
      <c r="AI86" s="235"/>
      <c r="AJ86" s="238"/>
      <c r="AK86" s="238"/>
      <c r="AL86" s="238"/>
      <c r="AM86" s="238"/>
      <c r="AN86" s="238"/>
      <c r="AO86" s="238"/>
      <c r="AP86" s="238"/>
      <c r="AQ86" s="238"/>
      <c r="AR86" s="238"/>
      <c r="AS86" s="238"/>
      <c r="AT86" s="238"/>
      <c r="AU86" s="238"/>
      <c r="AV86" s="238"/>
      <c r="AW86" s="238"/>
    </row>
    <row r="87" spans="1:49" ht="24.75" customHeight="1">
      <c r="A87" s="243"/>
      <c r="B87" s="243"/>
      <c r="C87" s="243"/>
      <c r="D87" s="243"/>
      <c r="E87" s="243"/>
      <c r="F87" s="234"/>
      <c r="G87" s="25"/>
      <c r="H87" s="195"/>
      <c r="I87" s="25"/>
      <c r="J87" s="236"/>
      <c r="K87" s="240"/>
      <c r="L87" s="11">
        <f>AH75</f>
        <v>0</v>
      </c>
      <c r="M87" s="12" t="s">
        <v>24</v>
      </c>
      <c r="N87" s="11">
        <f>AF75</f>
        <v>0</v>
      </c>
      <c r="O87" s="242"/>
      <c r="P87" s="240"/>
      <c r="Q87" s="11">
        <f>AH78</f>
        <v>0</v>
      </c>
      <c r="R87" s="12" t="s">
        <v>24</v>
      </c>
      <c r="S87" s="11">
        <f>AF78</f>
        <v>0</v>
      </c>
      <c r="T87" s="242"/>
      <c r="U87" s="240"/>
      <c r="V87" s="11">
        <f>AH81</f>
        <v>0</v>
      </c>
      <c r="W87" s="12" t="s">
        <v>24</v>
      </c>
      <c r="X87" s="11">
        <f>AF81</f>
        <v>0</v>
      </c>
      <c r="Y87" s="242"/>
      <c r="Z87" s="240"/>
      <c r="AA87" s="11">
        <f>AH84</f>
        <v>0</v>
      </c>
      <c r="AB87" s="12" t="s">
        <v>24</v>
      </c>
      <c r="AC87" s="11">
        <f>AF84</f>
        <v>0</v>
      </c>
      <c r="AD87" s="242"/>
      <c r="AE87" s="234"/>
      <c r="AF87" s="25"/>
      <c r="AG87" s="195"/>
      <c r="AH87" s="25"/>
      <c r="AI87" s="236"/>
      <c r="AJ87" s="238"/>
      <c r="AK87" s="238"/>
      <c r="AL87" s="238"/>
      <c r="AM87" s="238"/>
      <c r="AN87" s="238"/>
      <c r="AO87" s="238"/>
      <c r="AP87" s="238"/>
      <c r="AQ87" s="238"/>
      <c r="AR87" s="238"/>
      <c r="AS87" s="238"/>
      <c r="AT87" s="238"/>
      <c r="AU87" s="238"/>
      <c r="AV87" s="238"/>
      <c r="AW87" s="238"/>
    </row>
    <row r="89" spans="1:49" ht="24.75" customHeight="1">
      <c r="A89" s="258" t="s">
        <v>49</v>
      </c>
      <c r="B89" s="258"/>
      <c r="C89" s="258"/>
      <c r="D89" s="258"/>
      <c r="E89" s="258"/>
      <c r="F89" s="258"/>
      <c r="G89" s="258"/>
      <c r="H89" s="258"/>
      <c r="I89" s="258"/>
      <c r="J89" s="258"/>
      <c r="K89" s="258"/>
      <c r="L89" s="258"/>
      <c r="M89" s="258"/>
      <c r="N89" s="258"/>
      <c r="O89" s="258"/>
      <c r="P89" s="258"/>
      <c r="Q89" s="258"/>
      <c r="R89" s="258"/>
      <c r="S89" s="258"/>
      <c r="T89" s="258"/>
      <c r="U89" s="258"/>
      <c r="V89" s="258"/>
      <c r="W89" s="258"/>
      <c r="X89" s="258"/>
      <c r="Y89" s="258"/>
      <c r="Z89" s="258"/>
      <c r="AA89" s="258"/>
      <c r="AB89" s="258"/>
      <c r="AC89" s="258"/>
      <c r="AD89" s="258"/>
      <c r="AE89" s="258"/>
      <c r="AF89" s="258"/>
      <c r="AG89" s="258"/>
      <c r="AH89" s="258"/>
      <c r="AI89" s="258"/>
      <c r="AJ89" s="258"/>
      <c r="AK89" s="258"/>
      <c r="AL89" s="258"/>
      <c r="AM89" s="258"/>
      <c r="AN89" s="259"/>
      <c r="AO89" s="259"/>
      <c r="AP89" s="259"/>
      <c r="AQ89" s="259"/>
      <c r="AR89" s="259"/>
      <c r="AS89" s="259"/>
      <c r="AT89" s="259"/>
      <c r="AU89" s="259"/>
      <c r="AV89" s="259"/>
      <c r="AW89" s="259"/>
    </row>
    <row r="90" spans="1:49" ht="24.75" customHeight="1">
      <c r="A90" s="260"/>
      <c r="B90" s="261"/>
      <c r="C90" s="261"/>
      <c r="D90" s="261"/>
      <c r="E90" s="262"/>
      <c r="F90" s="255" t="s">
        <v>286</v>
      </c>
      <c r="G90" s="256"/>
      <c r="H90" s="256"/>
      <c r="I90" s="256"/>
      <c r="J90" s="256"/>
      <c r="K90" s="255" t="s">
        <v>63</v>
      </c>
      <c r="L90" s="256"/>
      <c r="M90" s="256"/>
      <c r="N90" s="256"/>
      <c r="O90" s="256"/>
      <c r="P90" s="255" t="s">
        <v>60</v>
      </c>
      <c r="Q90" s="256"/>
      <c r="R90" s="256"/>
      <c r="S90" s="256"/>
      <c r="T90" s="256"/>
      <c r="U90" s="255" t="s">
        <v>298</v>
      </c>
      <c r="V90" s="256"/>
      <c r="W90" s="256"/>
      <c r="X90" s="256"/>
      <c r="Y90" s="256"/>
      <c r="Z90" s="255" t="s">
        <v>65</v>
      </c>
      <c r="AA90" s="256"/>
      <c r="AB90" s="256"/>
      <c r="AC90" s="256"/>
      <c r="AD90" s="256"/>
      <c r="AE90" s="255" t="s">
        <v>66</v>
      </c>
      <c r="AF90" s="256"/>
      <c r="AG90" s="256"/>
      <c r="AH90" s="256"/>
      <c r="AI90" s="256"/>
      <c r="AJ90" s="257" t="s">
        <v>0</v>
      </c>
      <c r="AK90" s="257"/>
      <c r="AL90" s="257" t="s">
        <v>1</v>
      </c>
      <c r="AM90" s="257"/>
      <c r="AN90" s="257" t="s">
        <v>2</v>
      </c>
      <c r="AO90" s="257"/>
      <c r="AP90" s="257" t="s">
        <v>3</v>
      </c>
      <c r="AQ90" s="257"/>
      <c r="AR90" s="257" t="s">
        <v>4</v>
      </c>
      <c r="AS90" s="257"/>
      <c r="AT90" s="257" t="s">
        <v>5</v>
      </c>
      <c r="AU90" s="257"/>
      <c r="AV90" s="257" t="s">
        <v>6</v>
      </c>
      <c r="AW90" s="257"/>
    </row>
    <row r="91" spans="1:49" ht="24.75" customHeight="1">
      <c r="A91" s="263"/>
      <c r="B91" s="264"/>
      <c r="C91" s="264"/>
      <c r="D91" s="264"/>
      <c r="E91" s="265"/>
      <c r="F91" s="256"/>
      <c r="G91" s="256"/>
      <c r="H91" s="256"/>
      <c r="I91" s="256"/>
      <c r="J91" s="256"/>
      <c r="K91" s="256"/>
      <c r="L91" s="256"/>
      <c r="M91" s="256"/>
      <c r="N91" s="256"/>
      <c r="O91" s="256"/>
      <c r="P91" s="256"/>
      <c r="Q91" s="256"/>
      <c r="R91" s="256"/>
      <c r="S91" s="256"/>
      <c r="T91" s="256"/>
      <c r="U91" s="256"/>
      <c r="V91" s="256"/>
      <c r="W91" s="256"/>
      <c r="X91" s="256"/>
      <c r="Y91" s="256"/>
      <c r="Z91" s="256"/>
      <c r="AA91" s="256"/>
      <c r="AB91" s="256"/>
      <c r="AC91" s="256"/>
      <c r="AD91" s="256"/>
      <c r="AE91" s="256"/>
      <c r="AF91" s="256"/>
      <c r="AG91" s="256"/>
      <c r="AH91" s="256"/>
      <c r="AI91" s="256"/>
      <c r="AJ91" s="257"/>
      <c r="AK91" s="257"/>
      <c r="AL91" s="257"/>
      <c r="AM91" s="257"/>
      <c r="AN91" s="257"/>
      <c r="AO91" s="257"/>
      <c r="AP91" s="257"/>
      <c r="AQ91" s="257"/>
      <c r="AR91" s="257"/>
      <c r="AS91" s="257"/>
      <c r="AT91" s="257"/>
      <c r="AU91" s="257"/>
      <c r="AV91" s="257"/>
      <c r="AW91" s="257"/>
    </row>
    <row r="92" spans="1:49" ht="24.75" customHeight="1">
      <c r="A92" s="266"/>
      <c r="B92" s="267"/>
      <c r="C92" s="267"/>
      <c r="D92" s="267"/>
      <c r="E92" s="268"/>
      <c r="F92" s="256"/>
      <c r="G92" s="256"/>
      <c r="H92" s="256"/>
      <c r="I92" s="256"/>
      <c r="J92" s="256"/>
      <c r="K92" s="256"/>
      <c r="L92" s="256"/>
      <c r="M92" s="256"/>
      <c r="N92" s="256"/>
      <c r="O92" s="256"/>
      <c r="P92" s="256"/>
      <c r="Q92" s="256"/>
      <c r="R92" s="256"/>
      <c r="S92" s="256"/>
      <c r="T92" s="256"/>
      <c r="U92" s="256"/>
      <c r="V92" s="256"/>
      <c r="W92" s="256"/>
      <c r="X92" s="256"/>
      <c r="Y92" s="256"/>
      <c r="Z92" s="256"/>
      <c r="AA92" s="256"/>
      <c r="AB92" s="256"/>
      <c r="AC92" s="256"/>
      <c r="AD92" s="256"/>
      <c r="AE92" s="256"/>
      <c r="AF92" s="256"/>
      <c r="AG92" s="256"/>
      <c r="AH92" s="256"/>
      <c r="AI92" s="256"/>
      <c r="AJ92" s="257"/>
      <c r="AK92" s="257"/>
      <c r="AL92" s="257"/>
      <c r="AM92" s="257"/>
      <c r="AN92" s="257"/>
      <c r="AO92" s="257"/>
      <c r="AP92" s="257"/>
      <c r="AQ92" s="257"/>
      <c r="AR92" s="257"/>
      <c r="AS92" s="257"/>
      <c r="AT92" s="257"/>
      <c r="AU92" s="257"/>
      <c r="AV92" s="257"/>
      <c r="AW92" s="257"/>
    </row>
    <row r="93" spans="1:49" ht="24.75" customHeight="1">
      <c r="A93" s="243" t="str">
        <f>F90</f>
        <v>棚倉</v>
      </c>
      <c r="B93" s="243"/>
      <c r="C93" s="243"/>
      <c r="D93" s="243"/>
      <c r="E93" s="243"/>
      <c r="F93" s="22"/>
      <c r="G93" s="232"/>
      <c r="H93" s="232"/>
      <c r="I93" s="232"/>
      <c r="J93" s="23"/>
      <c r="K93" s="1">
        <v>21</v>
      </c>
      <c r="L93" s="253"/>
      <c r="M93" s="253"/>
      <c r="N93" s="253"/>
      <c r="O93" s="2"/>
      <c r="P93" s="1">
        <v>27</v>
      </c>
      <c r="Q93" s="253"/>
      <c r="R93" s="253"/>
      <c r="S93" s="253"/>
      <c r="T93" s="2"/>
      <c r="U93" s="1">
        <v>36</v>
      </c>
      <c r="V93" s="253"/>
      <c r="W93" s="253"/>
      <c r="X93" s="253"/>
      <c r="Y93" s="2"/>
      <c r="Z93" s="1">
        <v>42</v>
      </c>
      <c r="AA93" s="253"/>
      <c r="AB93" s="253"/>
      <c r="AC93" s="253"/>
      <c r="AD93" s="2"/>
      <c r="AE93" s="22"/>
      <c r="AF93" s="232"/>
      <c r="AG93" s="232"/>
      <c r="AH93" s="232"/>
      <c r="AI93" s="23"/>
      <c r="AJ93" s="238">
        <v>2</v>
      </c>
      <c r="AK93" s="238"/>
      <c r="AL93" s="238">
        <v>1</v>
      </c>
      <c r="AM93" s="238"/>
      <c r="AN93" s="238">
        <v>1</v>
      </c>
      <c r="AO93" s="238"/>
      <c r="AP93" s="238">
        <f>SUM(K94,P94,U94,Z94,AE94)</f>
        <v>4</v>
      </c>
      <c r="AQ93" s="238"/>
      <c r="AR93" s="238">
        <f>SUM(O94,T94,Y94,AD94,AI94)</f>
        <v>2</v>
      </c>
      <c r="AS93" s="238"/>
      <c r="AT93" s="238">
        <f>AP93-AR93</f>
        <v>2</v>
      </c>
      <c r="AU93" s="238"/>
      <c r="AV93" s="238">
        <v>15</v>
      </c>
      <c r="AW93" s="238"/>
    </row>
    <row r="94" spans="1:49" ht="24.75" customHeight="1">
      <c r="A94" s="243"/>
      <c r="B94" s="243"/>
      <c r="C94" s="243"/>
      <c r="D94" s="243"/>
      <c r="E94" s="243"/>
      <c r="F94" s="233"/>
      <c r="G94" s="24"/>
      <c r="H94" s="194"/>
      <c r="I94" s="24"/>
      <c r="J94" s="235"/>
      <c r="K94" s="249">
        <v>0</v>
      </c>
      <c r="L94" s="3"/>
      <c r="M94" s="4" t="s">
        <v>24</v>
      </c>
      <c r="N94" s="3"/>
      <c r="O94" s="251">
        <v>1</v>
      </c>
      <c r="P94" s="249">
        <v>2</v>
      </c>
      <c r="Q94" s="3"/>
      <c r="R94" s="4" t="s">
        <v>24</v>
      </c>
      <c r="S94" s="3"/>
      <c r="T94" s="251">
        <f>S94+S95</f>
        <v>0</v>
      </c>
      <c r="U94" s="249">
        <v>1</v>
      </c>
      <c r="V94" s="3"/>
      <c r="W94" s="4" t="s">
        <v>24</v>
      </c>
      <c r="X94" s="3"/>
      <c r="Y94" s="251">
        <f>X94+X95</f>
        <v>0</v>
      </c>
      <c r="Z94" s="249">
        <v>1</v>
      </c>
      <c r="AA94" s="3"/>
      <c r="AB94" s="4" t="s">
        <v>24</v>
      </c>
      <c r="AC94" s="3"/>
      <c r="AD94" s="251">
        <v>1</v>
      </c>
      <c r="AE94" s="233"/>
      <c r="AF94" s="24"/>
      <c r="AG94" s="194"/>
      <c r="AH94" s="24"/>
      <c r="AI94" s="235"/>
      <c r="AJ94" s="238"/>
      <c r="AK94" s="238"/>
      <c r="AL94" s="238"/>
      <c r="AM94" s="238"/>
      <c r="AN94" s="238"/>
      <c r="AO94" s="238"/>
      <c r="AP94" s="238"/>
      <c r="AQ94" s="238"/>
      <c r="AR94" s="238"/>
      <c r="AS94" s="238"/>
      <c r="AT94" s="238"/>
      <c r="AU94" s="238"/>
      <c r="AV94" s="238"/>
      <c r="AW94" s="238"/>
    </row>
    <row r="95" spans="1:49" ht="24.75" customHeight="1">
      <c r="A95" s="243"/>
      <c r="B95" s="243"/>
      <c r="C95" s="243"/>
      <c r="D95" s="243"/>
      <c r="E95" s="243"/>
      <c r="F95" s="234"/>
      <c r="G95" s="25"/>
      <c r="H95" s="195"/>
      <c r="I95" s="25"/>
      <c r="J95" s="236"/>
      <c r="K95" s="250"/>
      <c r="L95" s="5"/>
      <c r="M95" s="6" t="s">
        <v>24</v>
      </c>
      <c r="N95" s="5"/>
      <c r="O95" s="252"/>
      <c r="P95" s="250"/>
      <c r="Q95" s="5"/>
      <c r="R95" s="6" t="s">
        <v>24</v>
      </c>
      <c r="S95" s="5"/>
      <c r="T95" s="252"/>
      <c r="U95" s="250"/>
      <c r="V95" s="5"/>
      <c r="W95" s="6" t="s">
        <v>24</v>
      </c>
      <c r="X95" s="5"/>
      <c r="Y95" s="252"/>
      <c r="Z95" s="250"/>
      <c r="AA95" s="5"/>
      <c r="AB95" s="6" t="s">
        <v>24</v>
      </c>
      <c r="AC95" s="5"/>
      <c r="AD95" s="252"/>
      <c r="AE95" s="234"/>
      <c r="AF95" s="25"/>
      <c r="AG95" s="195"/>
      <c r="AH95" s="25"/>
      <c r="AI95" s="236"/>
      <c r="AJ95" s="238"/>
      <c r="AK95" s="238"/>
      <c r="AL95" s="238"/>
      <c r="AM95" s="238"/>
      <c r="AN95" s="238"/>
      <c r="AO95" s="238"/>
      <c r="AP95" s="238"/>
      <c r="AQ95" s="238"/>
      <c r="AR95" s="238"/>
      <c r="AS95" s="238"/>
      <c r="AT95" s="238"/>
      <c r="AU95" s="238"/>
      <c r="AV95" s="238"/>
      <c r="AW95" s="238"/>
    </row>
    <row r="96" spans="1:49" ht="24.75" customHeight="1">
      <c r="A96" s="243" t="str">
        <f>K90</f>
        <v>東原</v>
      </c>
      <c r="B96" s="243"/>
      <c r="C96" s="243"/>
      <c r="D96" s="243"/>
      <c r="E96" s="243"/>
      <c r="F96" s="7"/>
      <c r="G96" s="244"/>
      <c r="H96" s="244"/>
      <c r="I96" s="244"/>
      <c r="J96" s="8"/>
      <c r="K96" s="22"/>
      <c r="L96" s="232"/>
      <c r="M96" s="232"/>
      <c r="N96" s="232"/>
      <c r="O96" s="23"/>
      <c r="P96" s="1">
        <v>45</v>
      </c>
      <c r="Q96" s="253"/>
      <c r="R96" s="253"/>
      <c r="S96" s="253"/>
      <c r="T96" s="2"/>
      <c r="U96" s="1">
        <v>54</v>
      </c>
      <c r="V96" s="253"/>
      <c r="W96" s="253"/>
      <c r="X96" s="253"/>
      <c r="Y96" s="2"/>
      <c r="Z96" s="22"/>
      <c r="AA96" s="232"/>
      <c r="AB96" s="232"/>
      <c r="AC96" s="232"/>
      <c r="AD96" s="23"/>
      <c r="AE96" s="1">
        <v>33</v>
      </c>
      <c r="AF96" s="253"/>
      <c r="AG96" s="253"/>
      <c r="AH96" s="253"/>
      <c r="AI96" s="2"/>
      <c r="AJ96" s="238">
        <v>2</v>
      </c>
      <c r="AK96" s="238"/>
      <c r="AL96" s="238">
        <v>1</v>
      </c>
      <c r="AM96" s="238"/>
      <c r="AN96" s="238">
        <v>1</v>
      </c>
      <c r="AO96" s="238"/>
      <c r="AP96" s="238">
        <f>SUM(F97,P97,U97,Z97,AE97)</f>
        <v>7</v>
      </c>
      <c r="AQ96" s="238"/>
      <c r="AR96" s="238">
        <f>SUM(J97,T97,Y97,AD97,AI97)</f>
        <v>1</v>
      </c>
      <c r="AS96" s="238"/>
      <c r="AT96" s="238">
        <f>AP96-AR96</f>
        <v>6</v>
      </c>
      <c r="AU96" s="238"/>
      <c r="AV96" s="238">
        <v>14</v>
      </c>
      <c r="AW96" s="238"/>
    </row>
    <row r="97" spans="1:49" ht="24.75" customHeight="1">
      <c r="A97" s="243"/>
      <c r="B97" s="243"/>
      <c r="C97" s="243"/>
      <c r="D97" s="243"/>
      <c r="E97" s="243"/>
      <c r="F97" s="239">
        <v>1</v>
      </c>
      <c r="G97" s="9">
        <f>N94</f>
        <v>0</v>
      </c>
      <c r="H97" s="10" t="s">
        <v>24</v>
      </c>
      <c r="I97" s="9">
        <f>L94</f>
        <v>0</v>
      </c>
      <c r="J97" s="241">
        <v>0</v>
      </c>
      <c r="K97" s="233"/>
      <c r="L97" s="24"/>
      <c r="M97" s="194"/>
      <c r="N97" s="24"/>
      <c r="O97" s="235"/>
      <c r="P97" s="249">
        <v>3</v>
      </c>
      <c r="Q97" s="3"/>
      <c r="R97" s="4" t="s">
        <v>24</v>
      </c>
      <c r="S97" s="3"/>
      <c r="T97" s="251">
        <v>0</v>
      </c>
      <c r="U97" s="249">
        <v>1</v>
      </c>
      <c r="V97" s="3"/>
      <c r="W97" s="4" t="s">
        <v>24</v>
      </c>
      <c r="X97" s="3"/>
      <c r="Y97" s="251">
        <v>1</v>
      </c>
      <c r="Z97" s="233"/>
      <c r="AA97" s="24"/>
      <c r="AB97" s="194"/>
      <c r="AC97" s="24"/>
      <c r="AD97" s="235"/>
      <c r="AE97" s="249">
        <v>2</v>
      </c>
      <c r="AF97" s="3"/>
      <c r="AG97" s="4" t="s">
        <v>24</v>
      </c>
      <c r="AH97" s="3"/>
      <c r="AI97" s="251">
        <f>AH97+AH98</f>
        <v>0</v>
      </c>
      <c r="AJ97" s="238"/>
      <c r="AK97" s="238"/>
      <c r="AL97" s="238"/>
      <c r="AM97" s="238"/>
      <c r="AN97" s="238"/>
      <c r="AO97" s="238"/>
      <c r="AP97" s="238"/>
      <c r="AQ97" s="238"/>
      <c r="AR97" s="238"/>
      <c r="AS97" s="238"/>
      <c r="AT97" s="238"/>
      <c r="AU97" s="238"/>
      <c r="AV97" s="238"/>
      <c r="AW97" s="238"/>
    </row>
    <row r="98" spans="1:49" ht="24.75" customHeight="1">
      <c r="A98" s="243"/>
      <c r="B98" s="243"/>
      <c r="C98" s="243"/>
      <c r="D98" s="243"/>
      <c r="E98" s="243"/>
      <c r="F98" s="240"/>
      <c r="G98" s="11">
        <f>N95</f>
        <v>0</v>
      </c>
      <c r="H98" s="12" t="s">
        <v>24</v>
      </c>
      <c r="I98" s="11">
        <f>L95</f>
        <v>0</v>
      </c>
      <c r="J98" s="242"/>
      <c r="K98" s="234"/>
      <c r="L98" s="25"/>
      <c r="M98" s="195"/>
      <c r="N98" s="25"/>
      <c r="O98" s="236"/>
      <c r="P98" s="250"/>
      <c r="Q98" s="5"/>
      <c r="R98" s="6" t="s">
        <v>24</v>
      </c>
      <c r="S98" s="5"/>
      <c r="T98" s="252"/>
      <c r="U98" s="250"/>
      <c r="V98" s="5"/>
      <c r="W98" s="6" t="s">
        <v>24</v>
      </c>
      <c r="X98" s="5"/>
      <c r="Y98" s="252"/>
      <c r="Z98" s="234"/>
      <c r="AA98" s="25"/>
      <c r="AB98" s="195"/>
      <c r="AC98" s="25"/>
      <c r="AD98" s="236"/>
      <c r="AE98" s="250"/>
      <c r="AF98" s="5"/>
      <c r="AG98" s="6" t="s">
        <v>24</v>
      </c>
      <c r="AH98" s="5"/>
      <c r="AI98" s="252"/>
      <c r="AJ98" s="238"/>
      <c r="AK98" s="238"/>
      <c r="AL98" s="238"/>
      <c r="AM98" s="238"/>
      <c r="AN98" s="238"/>
      <c r="AO98" s="238"/>
      <c r="AP98" s="238"/>
      <c r="AQ98" s="238"/>
      <c r="AR98" s="238"/>
      <c r="AS98" s="238"/>
      <c r="AT98" s="238"/>
      <c r="AU98" s="238"/>
      <c r="AV98" s="238"/>
      <c r="AW98" s="238"/>
    </row>
    <row r="99" spans="1:49" ht="24.75" customHeight="1">
      <c r="A99" s="243" t="str">
        <f>P90</f>
        <v>巻西</v>
      </c>
      <c r="B99" s="243"/>
      <c r="C99" s="243"/>
      <c r="D99" s="243"/>
      <c r="E99" s="243"/>
      <c r="F99" s="7"/>
      <c r="G99" s="244"/>
      <c r="H99" s="244"/>
      <c r="I99" s="244"/>
      <c r="J99" s="8"/>
      <c r="K99" s="7"/>
      <c r="L99" s="244"/>
      <c r="M99" s="244"/>
      <c r="N99" s="244"/>
      <c r="O99" s="8"/>
      <c r="P99" s="22"/>
      <c r="Q99" s="232"/>
      <c r="R99" s="232"/>
      <c r="S99" s="232"/>
      <c r="T99" s="23"/>
      <c r="U99" s="22"/>
      <c r="V99" s="232"/>
      <c r="W99" s="232"/>
      <c r="X99" s="232"/>
      <c r="Y99" s="23"/>
      <c r="Z99" s="1">
        <v>51</v>
      </c>
      <c r="AA99" s="253"/>
      <c r="AB99" s="253"/>
      <c r="AC99" s="253"/>
      <c r="AD99" s="2"/>
      <c r="AE99" s="1">
        <v>39</v>
      </c>
      <c r="AF99" s="253"/>
      <c r="AG99" s="253"/>
      <c r="AH99" s="253"/>
      <c r="AI99" s="2"/>
      <c r="AJ99" s="238">
        <v>0</v>
      </c>
      <c r="AK99" s="238"/>
      <c r="AL99" s="238">
        <v>4</v>
      </c>
      <c r="AM99" s="238"/>
      <c r="AN99" s="238">
        <v>0</v>
      </c>
      <c r="AO99" s="238"/>
      <c r="AP99" s="238">
        <f>SUM(F100,K100,U100,Z100,AE100)</f>
        <v>1</v>
      </c>
      <c r="AQ99" s="238"/>
      <c r="AR99" s="238">
        <f>SUM(J100,O100,Y100,AD100,AI100)</f>
        <v>8</v>
      </c>
      <c r="AS99" s="238"/>
      <c r="AT99" s="238">
        <f>AP99-AR99</f>
        <v>-7</v>
      </c>
      <c r="AU99" s="238"/>
      <c r="AV99" s="238">
        <v>18</v>
      </c>
      <c r="AW99" s="238"/>
    </row>
    <row r="100" spans="1:49" ht="24.75" customHeight="1">
      <c r="A100" s="243"/>
      <c r="B100" s="243"/>
      <c r="C100" s="243"/>
      <c r="D100" s="243"/>
      <c r="E100" s="243"/>
      <c r="F100" s="239">
        <v>0</v>
      </c>
      <c r="G100" s="9">
        <f>S94</f>
        <v>0</v>
      </c>
      <c r="H100" s="10" t="s">
        <v>24</v>
      </c>
      <c r="I100" s="9">
        <f>Q94</f>
        <v>0</v>
      </c>
      <c r="J100" s="241">
        <v>2</v>
      </c>
      <c r="K100" s="239">
        <v>0</v>
      </c>
      <c r="L100" s="9">
        <f>S97</f>
        <v>0</v>
      </c>
      <c r="M100" s="10" t="s">
        <v>24</v>
      </c>
      <c r="N100" s="9">
        <f>Q97</f>
        <v>0</v>
      </c>
      <c r="O100" s="241">
        <v>3</v>
      </c>
      <c r="P100" s="233"/>
      <c r="Q100" s="24"/>
      <c r="R100" s="194"/>
      <c r="S100" s="24"/>
      <c r="T100" s="235"/>
      <c r="U100" s="233"/>
      <c r="V100" s="24"/>
      <c r="W100" s="194"/>
      <c r="X100" s="24"/>
      <c r="Y100" s="235"/>
      <c r="Z100" s="249">
        <v>1</v>
      </c>
      <c r="AA100" s="3"/>
      <c r="AB100" s="4" t="s">
        <v>24</v>
      </c>
      <c r="AC100" s="3"/>
      <c r="AD100" s="251">
        <v>2</v>
      </c>
      <c r="AE100" s="249">
        <f>AF100+AF101</f>
        <v>0</v>
      </c>
      <c r="AF100" s="3"/>
      <c r="AG100" s="4" t="s">
        <v>24</v>
      </c>
      <c r="AH100" s="3"/>
      <c r="AI100" s="251">
        <v>1</v>
      </c>
      <c r="AJ100" s="238"/>
      <c r="AK100" s="238"/>
      <c r="AL100" s="238"/>
      <c r="AM100" s="238"/>
      <c r="AN100" s="238"/>
      <c r="AO100" s="238"/>
      <c r="AP100" s="238"/>
      <c r="AQ100" s="238"/>
      <c r="AR100" s="238"/>
      <c r="AS100" s="238"/>
      <c r="AT100" s="238"/>
      <c r="AU100" s="238"/>
      <c r="AV100" s="238"/>
      <c r="AW100" s="238"/>
    </row>
    <row r="101" spans="1:49" ht="24.75" customHeight="1">
      <c r="A101" s="243"/>
      <c r="B101" s="243"/>
      <c r="C101" s="243"/>
      <c r="D101" s="243"/>
      <c r="E101" s="243"/>
      <c r="F101" s="240"/>
      <c r="G101" s="11">
        <f>S95</f>
        <v>0</v>
      </c>
      <c r="H101" s="12" t="s">
        <v>24</v>
      </c>
      <c r="I101" s="11">
        <f>Q95</f>
        <v>0</v>
      </c>
      <c r="J101" s="242"/>
      <c r="K101" s="240"/>
      <c r="L101" s="11">
        <f>S98</f>
        <v>0</v>
      </c>
      <c r="M101" s="12" t="s">
        <v>24</v>
      </c>
      <c r="N101" s="11">
        <f>Q98</f>
        <v>0</v>
      </c>
      <c r="O101" s="242"/>
      <c r="P101" s="234"/>
      <c r="Q101" s="25"/>
      <c r="R101" s="195"/>
      <c r="S101" s="25"/>
      <c r="T101" s="236"/>
      <c r="U101" s="234"/>
      <c r="V101" s="25"/>
      <c r="W101" s="195"/>
      <c r="X101" s="25"/>
      <c r="Y101" s="236"/>
      <c r="Z101" s="250"/>
      <c r="AA101" s="5"/>
      <c r="AB101" s="6" t="s">
        <v>24</v>
      </c>
      <c r="AC101" s="5"/>
      <c r="AD101" s="252"/>
      <c r="AE101" s="250"/>
      <c r="AF101" s="5"/>
      <c r="AG101" s="6" t="s">
        <v>24</v>
      </c>
      <c r="AH101" s="5"/>
      <c r="AI101" s="252"/>
      <c r="AJ101" s="238"/>
      <c r="AK101" s="238"/>
      <c r="AL101" s="238"/>
      <c r="AM101" s="238"/>
      <c r="AN101" s="238"/>
      <c r="AO101" s="238"/>
      <c r="AP101" s="238"/>
      <c r="AQ101" s="238"/>
      <c r="AR101" s="238"/>
      <c r="AS101" s="238"/>
      <c r="AT101" s="238"/>
      <c r="AU101" s="238"/>
      <c r="AV101" s="238"/>
      <c r="AW101" s="238"/>
    </row>
    <row r="102" spans="1:49" ht="24.75" customHeight="1">
      <c r="A102" s="243" t="str">
        <f>U90</f>
        <v>今市Ｂ</v>
      </c>
      <c r="B102" s="243"/>
      <c r="C102" s="243"/>
      <c r="D102" s="243"/>
      <c r="E102" s="243"/>
      <c r="F102" s="7"/>
      <c r="G102" s="244"/>
      <c r="H102" s="244"/>
      <c r="I102" s="244"/>
      <c r="J102" s="8"/>
      <c r="K102" s="7"/>
      <c r="L102" s="244"/>
      <c r="M102" s="244"/>
      <c r="N102" s="244"/>
      <c r="O102" s="8"/>
      <c r="P102" s="22"/>
      <c r="Q102" s="232"/>
      <c r="R102" s="232"/>
      <c r="S102" s="232"/>
      <c r="T102" s="23"/>
      <c r="U102" s="22"/>
      <c r="V102" s="232"/>
      <c r="W102" s="232"/>
      <c r="X102" s="232"/>
      <c r="Y102" s="23"/>
      <c r="Z102" s="1">
        <v>30</v>
      </c>
      <c r="AA102" s="253"/>
      <c r="AB102" s="253"/>
      <c r="AC102" s="253"/>
      <c r="AD102" s="2"/>
      <c r="AE102" s="1">
        <v>48</v>
      </c>
      <c r="AF102" s="253"/>
      <c r="AG102" s="253"/>
      <c r="AH102" s="253"/>
      <c r="AI102" s="2"/>
      <c r="AJ102" s="238">
        <v>1</v>
      </c>
      <c r="AK102" s="238"/>
      <c r="AL102" s="238">
        <v>1</v>
      </c>
      <c r="AM102" s="238"/>
      <c r="AN102" s="238">
        <v>2</v>
      </c>
      <c r="AO102" s="238"/>
      <c r="AP102" s="238">
        <f>SUM(F103,K103,P103,Z103,AE103)</f>
        <v>6</v>
      </c>
      <c r="AQ102" s="238"/>
      <c r="AR102" s="238">
        <f>SUM(J103,O103,T103,AD103,AI103)</f>
        <v>4</v>
      </c>
      <c r="AS102" s="238"/>
      <c r="AT102" s="238">
        <f>AP102-AR102</f>
        <v>2</v>
      </c>
      <c r="AU102" s="238"/>
      <c r="AV102" s="238">
        <v>16</v>
      </c>
      <c r="AW102" s="238"/>
    </row>
    <row r="103" spans="1:49" ht="24.75" customHeight="1">
      <c r="A103" s="243"/>
      <c r="B103" s="243"/>
      <c r="C103" s="243"/>
      <c r="D103" s="243"/>
      <c r="E103" s="243"/>
      <c r="F103" s="239">
        <f>G103+G104</f>
        <v>0</v>
      </c>
      <c r="G103" s="9">
        <f>X94</f>
        <v>0</v>
      </c>
      <c r="H103" s="10" t="s">
        <v>24</v>
      </c>
      <c r="I103" s="9">
        <f>V94</f>
        <v>0</v>
      </c>
      <c r="J103" s="241">
        <v>1</v>
      </c>
      <c r="K103" s="239">
        <v>1</v>
      </c>
      <c r="L103" s="9">
        <f>X97</f>
        <v>0</v>
      </c>
      <c r="M103" s="10" t="s">
        <v>24</v>
      </c>
      <c r="N103" s="9">
        <f>V97</f>
        <v>0</v>
      </c>
      <c r="O103" s="241">
        <v>1</v>
      </c>
      <c r="P103" s="233"/>
      <c r="Q103" s="24"/>
      <c r="R103" s="194"/>
      <c r="S103" s="24"/>
      <c r="T103" s="235"/>
      <c r="U103" s="233"/>
      <c r="V103" s="24"/>
      <c r="W103" s="194"/>
      <c r="X103" s="24"/>
      <c r="Y103" s="235"/>
      <c r="Z103" s="249">
        <v>2</v>
      </c>
      <c r="AA103" s="3"/>
      <c r="AB103" s="4" t="s">
        <v>24</v>
      </c>
      <c r="AC103" s="3"/>
      <c r="AD103" s="251">
        <v>2</v>
      </c>
      <c r="AE103" s="249">
        <v>3</v>
      </c>
      <c r="AF103" s="3"/>
      <c r="AG103" s="4" t="s">
        <v>24</v>
      </c>
      <c r="AH103" s="3"/>
      <c r="AI103" s="251">
        <v>0</v>
      </c>
      <c r="AJ103" s="238"/>
      <c r="AK103" s="238"/>
      <c r="AL103" s="238"/>
      <c r="AM103" s="238"/>
      <c r="AN103" s="238"/>
      <c r="AO103" s="238"/>
      <c r="AP103" s="238"/>
      <c r="AQ103" s="238"/>
      <c r="AR103" s="238"/>
      <c r="AS103" s="238"/>
      <c r="AT103" s="238"/>
      <c r="AU103" s="238"/>
      <c r="AV103" s="238"/>
      <c r="AW103" s="238"/>
    </row>
    <row r="104" spans="1:49" ht="24.75" customHeight="1">
      <c r="A104" s="243"/>
      <c r="B104" s="243"/>
      <c r="C104" s="243"/>
      <c r="D104" s="243"/>
      <c r="E104" s="243"/>
      <c r="F104" s="240"/>
      <c r="G104" s="11">
        <f>X95</f>
        <v>0</v>
      </c>
      <c r="H104" s="12" t="s">
        <v>24</v>
      </c>
      <c r="I104" s="11">
        <f>V95</f>
        <v>0</v>
      </c>
      <c r="J104" s="242"/>
      <c r="K104" s="240"/>
      <c r="L104" s="11">
        <f>X98</f>
        <v>0</v>
      </c>
      <c r="M104" s="12" t="s">
        <v>24</v>
      </c>
      <c r="N104" s="11">
        <f>V98</f>
        <v>0</v>
      </c>
      <c r="O104" s="242"/>
      <c r="P104" s="234"/>
      <c r="Q104" s="25"/>
      <c r="R104" s="195"/>
      <c r="S104" s="25"/>
      <c r="T104" s="236"/>
      <c r="U104" s="234"/>
      <c r="V104" s="25"/>
      <c r="W104" s="195"/>
      <c r="X104" s="25"/>
      <c r="Y104" s="236"/>
      <c r="Z104" s="250"/>
      <c r="AA104" s="5"/>
      <c r="AB104" s="6" t="s">
        <v>24</v>
      </c>
      <c r="AC104" s="5"/>
      <c r="AD104" s="252"/>
      <c r="AE104" s="250"/>
      <c r="AF104" s="5"/>
      <c r="AG104" s="6" t="s">
        <v>24</v>
      </c>
      <c r="AH104" s="5"/>
      <c r="AI104" s="252"/>
      <c r="AJ104" s="238"/>
      <c r="AK104" s="238"/>
      <c r="AL104" s="238"/>
      <c r="AM104" s="238"/>
      <c r="AN104" s="238"/>
      <c r="AO104" s="238"/>
      <c r="AP104" s="238"/>
      <c r="AQ104" s="238"/>
      <c r="AR104" s="238"/>
      <c r="AS104" s="238"/>
      <c r="AT104" s="238"/>
      <c r="AU104" s="238"/>
      <c r="AV104" s="238"/>
      <c r="AW104" s="238"/>
    </row>
    <row r="105" spans="1:49" ht="24.75" customHeight="1">
      <c r="A105" s="243" t="str">
        <f>Z90</f>
        <v>築館</v>
      </c>
      <c r="B105" s="243"/>
      <c r="C105" s="243"/>
      <c r="D105" s="243"/>
      <c r="E105" s="243"/>
      <c r="F105" s="20"/>
      <c r="G105" s="254"/>
      <c r="H105" s="254"/>
      <c r="I105" s="254"/>
      <c r="J105" s="20"/>
      <c r="K105" s="22"/>
      <c r="L105" s="232"/>
      <c r="M105" s="232"/>
      <c r="N105" s="232"/>
      <c r="O105" s="23"/>
      <c r="P105" s="7"/>
      <c r="Q105" s="244"/>
      <c r="R105" s="244"/>
      <c r="S105" s="244"/>
      <c r="T105" s="8"/>
      <c r="U105" s="7"/>
      <c r="V105" s="244"/>
      <c r="W105" s="244"/>
      <c r="X105" s="244"/>
      <c r="Y105" s="8"/>
      <c r="Z105" s="22"/>
      <c r="AA105" s="232"/>
      <c r="AB105" s="232"/>
      <c r="AC105" s="232"/>
      <c r="AD105" s="23"/>
      <c r="AE105" s="1">
        <v>24</v>
      </c>
      <c r="AF105" s="253"/>
      <c r="AG105" s="253"/>
      <c r="AH105" s="253"/>
      <c r="AI105" s="2"/>
      <c r="AJ105" s="238">
        <v>3</v>
      </c>
      <c r="AK105" s="238"/>
      <c r="AL105" s="238">
        <v>0</v>
      </c>
      <c r="AM105" s="238"/>
      <c r="AN105" s="238">
        <v>1</v>
      </c>
      <c r="AO105" s="238"/>
      <c r="AP105" s="238">
        <f>SUM(F106,K106,P106,U106,AE106)</f>
        <v>10</v>
      </c>
      <c r="AQ105" s="238"/>
      <c r="AR105" s="238">
        <f>SUM(J106,O106,T106,Y106,AI106)</f>
        <v>4</v>
      </c>
      <c r="AS105" s="238"/>
      <c r="AT105" s="238">
        <f>AP105-AR105</f>
        <v>6</v>
      </c>
      <c r="AU105" s="238"/>
      <c r="AV105" s="238">
        <v>13</v>
      </c>
      <c r="AW105" s="238"/>
    </row>
    <row r="106" spans="1:49" ht="24.75" customHeight="1">
      <c r="A106" s="243"/>
      <c r="B106" s="243"/>
      <c r="C106" s="243"/>
      <c r="D106" s="243"/>
      <c r="E106" s="243"/>
      <c r="F106" s="245">
        <v>1</v>
      </c>
      <c r="G106" s="20">
        <f>AC94</f>
        <v>0</v>
      </c>
      <c r="H106" s="10" t="s">
        <v>24</v>
      </c>
      <c r="I106" s="20">
        <f>AA94</f>
        <v>0</v>
      </c>
      <c r="J106" s="247">
        <v>1</v>
      </c>
      <c r="K106" s="233"/>
      <c r="L106" s="24"/>
      <c r="M106" s="194"/>
      <c r="N106" s="24"/>
      <c r="O106" s="235"/>
      <c r="P106" s="239">
        <v>2</v>
      </c>
      <c r="Q106" s="9">
        <f>AC100</f>
        <v>0</v>
      </c>
      <c r="R106" s="10" t="s">
        <v>24</v>
      </c>
      <c r="S106" s="9">
        <f>AA100</f>
        <v>0</v>
      </c>
      <c r="T106" s="241">
        <v>1</v>
      </c>
      <c r="U106" s="239">
        <v>3</v>
      </c>
      <c r="V106" s="9">
        <f>AC103</f>
        <v>0</v>
      </c>
      <c r="W106" s="10" t="s">
        <v>24</v>
      </c>
      <c r="X106" s="9">
        <f>AA103</f>
        <v>0</v>
      </c>
      <c r="Y106" s="241">
        <v>2</v>
      </c>
      <c r="Z106" s="233"/>
      <c r="AA106" s="24"/>
      <c r="AB106" s="194"/>
      <c r="AC106" s="24"/>
      <c r="AD106" s="235"/>
      <c r="AE106" s="249">
        <v>4</v>
      </c>
      <c r="AF106" s="3"/>
      <c r="AG106" s="4" t="s">
        <v>24</v>
      </c>
      <c r="AH106" s="3"/>
      <c r="AI106" s="251">
        <v>0</v>
      </c>
      <c r="AJ106" s="238"/>
      <c r="AK106" s="238"/>
      <c r="AL106" s="238"/>
      <c r="AM106" s="238"/>
      <c r="AN106" s="238"/>
      <c r="AO106" s="238"/>
      <c r="AP106" s="238"/>
      <c r="AQ106" s="238"/>
      <c r="AR106" s="238"/>
      <c r="AS106" s="238"/>
      <c r="AT106" s="238"/>
      <c r="AU106" s="238"/>
      <c r="AV106" s="238"/>
      <c r="AW106" s="238"/>
    </row>
    <row r="107" spans="1:49" ht="24.75" customHeight="1">
      <c r="A107" s="243"/>
      <c r="B107" s="243"/>
      <c r="C107" s="243"/>
      <c r="D107" s="243"/>
      <c r="E107" s="243"/>
      <c r="F107" s="246"/>
      <c r="G107" s="20">
        <f>AC95</f>
        <v>0</v>
      </c>
      <c r="H107" s="12" t="s">
        <v>24</v>
      </c>
      <c r="I107" s="20">
        <f>AA95</f>
        <v>0</v>
      </c>
      <c r="J107" s="248"/>
      <c r="K107" s="234"/>
      <c r="L107" s="25"/>
      <c r="M107" s="195"/>
      <c r="N107" s="25"/>
      <c r="O107" s="236"/>
      <c r="P107" s="240"/>
      <c r="Q107" s="11">
        <f>AC101</f>
        <v>0</v>
      </c>
      <c r="R107" s="12" t="s">
        <v>24</v>
      </c>
      <c r="S107" s="11">
        <f>AA101</f>
        <v>0</v>
      </c>
      <c r="T107" s="242"/>
      <c r="U107" s="240"/>
      <c r="V107" s="11">
        <f>AC104</f>
        <v>0</v>
      </c>
      <c r="W107" s="12" t="s">
        <v>24</v>
      </c>
      <c r="X107" s="11">
        <f>AA104</f>
        <v>0</v>
      </c>
      <c r="Y107" s="242"/>
      <c r="Z107" s="234"/>
      <c r="AA107" s="25"/>
      <c r="AB107" s="195"/>
      <c r="AC107" s="25"/>
      <c r="AD107" s="236"/>
      <c r="AE107" s="250"/>
      <c r="AF107" s="5"/>
      <c r="AG107" s="6" t="s">
        <v>24</v>
      </c>
      <c r="AH107" s="5"/>
      <c r="AI107" s="252"/>
      <c r="AJ107" s="238"/>
      <c r="AK107" s="238"/>
      <c r="AL107" s="238"/>
      <c r="AM107" s="238"/>
      <c r="AN107" s="238"/>
      <c r="AO107" s="238"/>
      <c r="AP107" s="238"/>
      <c r="AQ107" s="238"/>
      <c r="AR107" s="238"/>
      <c r="AS107" s="238"/>
      <c r="AT107" s="238"/>
      <c r="AU107" s="238"/>
      <c r="AV107" s="238"/>
      <c r="AW107" s="238"/>
    </row>
    <row r="108" spans="1:49" ht="24.75" customHeight="1">
      <c r="A108" s="243" t="str">
        <f>AE90</f>
        <v>栗原西</v>
      </c>
      <c r="B108" s="243"/>
      <c r="C108" s="243"/>
      <c r="D108" s="243"/>
      <c r="E108" s="243"/>
      <c r="F108" s="22"/>
      <c r="G108" s="232"/>
      <c r="H108" s="232"/>
      <c r="I108" s="232"/>
      <c r="J108" s="23"/>
      <c r="K108" s="7"/>
      <c r="L108" s="244"/>
      <c r="M108" s="244"/>
      <c r="N108" s="244"/>
      <c r="O108" s="8"/>
      <c r="P108" s="7"/>
      <c r="Q108" s="244"/>
      <c r="R108" s="244"/>
      <c r="S108" s="244"/>
      <c r="T108" s="8"/>
      <c r="U108" s="7"/>
      <c r="V108" s="244"/>
      <c r="W108" s="244"/>
      <c r="X108" s="244"/>
      <c r="Y108" s="8"/>
      <c r="Z108" s="7"/>
      <c r="AA108" s="244"/>
      <c r="AB108" s="244"/>
      <c r="AC108" s="244"/>
      <c r="AD108" s="8"/>
      <c r="AE108" s="22"/>
      <c r="AF108" s="232"/>
      <c r="AG108" s="232"/>
      <c r="AH108" s="232"/>
      <c r="AI108" s="23"/>
      <c r="AJ108" s="238">
        <v>1</v>
      </c>
      <c r="AK108" s="238"/>
      <c r="AL108" s="238">
        <v>3</v>
      </c>
      <c r="AM108" s="238"/>
      <c r="AN108" s="238">
        <v>0</v>
      </c>
      <c r="AO108" s="238"/>
      <c r="AP108" s="238">
        <f>SUM(F109,K109,P109,U109,Z109)</f>
        <v>1</v>
      </c>
      <c r="AQ108" s="238"/>
      <c r="AR108" s="238">
        <f>SUM(J109,O109,T109,Y109,AD109)</f>
        <v>9</v>
      </c>
      <c r="AS108" s="238"/>
      <c r="AT108" s="238">
        <f>AP108-AR108</f>
        <v>-8</v>
      </c>
      <c r="AU108" s="238"/>
      <c r="AV108" s="238">
        <v>17</v>
      </c>
      <c r="AW108" s="238"/>
    </row>
    <row r="109" spans="1:49" ht="24.75" customHeight="1">
      <c r="A109" s="243"/>
      <c r="B109" s="243"/>
      <c r="C109" s="243"/>
      <c r="D109" s="243"/>
      <c r="E109" s="243"/>
      <c r="F109" s="233"/>
      <c r="G109" s="24"/>
      <c r="H109" s="194"/>
      <c r="I109" s="24"/>
      <c r="J109" s="235"/>
      <c r="K109" s="239">
        <v>0</v>
      </c>
      <c r="L109" s="9">
        <f>AH97</f>
        <v>0</v>
      </c>
      <c r="M109" s="10" t="s">
        <v>24</v>
      </c>
      <c r="N109" s="9">
        <f>AF97</f>
        <v>0</v>
      </c>
      <c r="O109" s="241">
        <v>2</v>
      </c>
      <c r="P109" s="239">
        <v>1</v>
      </c>
      <c r="Q109" s="9">
        <f>AH100</f>
        <v>0</v>
      </c>
      <c r="R109" s="10" t="s">
        <v>24</v>
      </c>
      <c r="S109" s="9">
        <f>AF100</f>
        <v>0</v>
      </c>
      <c r="T109" s="241">
        <v>0</v>
      </c>
      <c r="U109" s="239">
        <v>0</v>
      </c>
      <c r="V109" s="9">
        <f>AH103</f>
        <v>0</v>
      </c>
      <c r="W109" s="10" t="s">
        <v>24</v>
      </c>
      <c r="X109" s="9">
        <f>AF103</f>
        <v>0</v>
      </c>
      <c r="Y109" s="241">
        <v>3</v>
      </c>
      <c r="Z109" s="239">
        <v>0</v>
      </c>
      <c r="AA109" s="9">
        <f>AH106</f>
        <v>0</v>
      </c>
      <c r="AB109" s="10" t="s">
        <v>24</v>
      </c>
      <c r="AC109" s="9">
        <f>AF106</f>
        <v>0</v>
      </c>
      <c r="AD109" s="241">
        <v>4</v>
      </c>
      <c r="AE109" s="233"/>
      <c r="AF109" s="24"/>
      <c r="AG109" s="194"/>
      <c r="AH109" s="24"/>
      <c r="AI109" s="235"/>
      <c r="AJ109" s="238"/>
      <c r="AK109" s="238"/>
      <c r="AL109" s="238"/>
      <c r="AM109" s="238"/>
      <c r="AN109" s="238"/>
      <c r="AO109" s="238"/>
      <c r="AP109" s="238"/>
      <c r="AQ109" s="238"/>
      <c r="AR109" s="238"/>
      <c r="AS109" s="238"/>
      <c r="AT109" s="238"/>
      <c r="AU109" s="238"/>
      <c r="AV109" s="238"/>
      <c r="AW109" s="238"/>
    </row>
    <row r="110" spans="1:49" ht="24.75" customHeight="1">
      <c r="A110" s="243"/>
      <c r="B110" s="243"/>
      <c r="C110" s="243"/>
      <c r="D110" s="243"/>
      <c r="E110" s="243"/>
      <c r="F110" s="234"/>
      <c r="G110" s="25"/>
      <c r="H110" s="195"/>
      <c r="I110" s="25"/>
      <c r="J110" s="236"/>
      <c r="K110" s="240"/>
      <c r="L110" s="11">
        <f>AH98</f>
        <v>0</v>
      </c>
      <c r="M110" s="12" t="s">
        <v>24</v>
      </c>
      <c r="N110" s="11">
        <f>AF98</f>
        <v>0</v>
      </c>
      <c r="O110" s="242"/>
      <c r="P110" s="240"/>
      <c r="Q110" s="11">
        <f>AH101</f>
        <v>0</v>
      </c>
      <c r="R110" s="12" t="s">
        <v>24</v>
      </c>
      <c r="S110" s="11">
        <f>AF101</f>
        <v>0</v>
      </c>
      <c r="T110" s="242"/>
      <c r="U110" s="240"/>
      <c r="V110" s="11">
        <f>AH104</f>
        <v>0</v>
      </c>
      <c r="W110" s="12" t="s">
        <v>24</v>
      </c>
      <c r="X110" s="11">
        <f>AF104</f>
        <v>0</v>
      </c>
      <c r="Y110" s="242"/>
      <c r="Z110" s="240"/>
      <c r="AA110" s="11">
        <f>AH107</f>
        <v>0</v>
      </c>
      <c r="AB110" s="12" t="s">
        <v>24</v>
      </c>
      <c r="AC110" s="11">
        <f>AF107</f>
        <v>0</v>
      </c>
      <c r="AD110" s="242"/>
      <c r="AE110" s="234"/>
      <c r="AF110" s="25"/>
      <c r="AG110" s="195"/>
      <c r="AH110" s="25"/>
      <c r="AI110" s="236"/>
      <c r="AJ110" s="238"/>
      <c r="AK110" s="238"/>
      <c r="AL110" s="238"/>
      <c r="AM110" s="238"/>
      <c r="AN110" s="238"/>
      <c r="AO110" s="238"/>
      <c r="AP110" s="238"/>
      <c r="AQ110" s="238"/>
      <c r="AR110" s="238"/>
      <c r="AS110" s="238"/>
      <c r="AT110" s="238"/>
      <c r="AU110" s="238"/>
      <c r="AV110" s="238"/>
      <c r="AW110" s="238"/>
    </row>
    <row r="111" spans="1:49" ht="17.25" customHeight="1">
      <c r="T111" t="s">
        <v>319</v>
      </c>
    </row>
  </sheetData>
  <mergeCells count="852">
    <mergeCell ref="BD38:BE40"/>
    <mergeCell ref="BF38:BG40"/>
    <mergeCell ref="BH38:BI40"/>
    <mergeCell ref="BJ38:BK40"/>
    <mergeCell ref="BL38:BM40"/>
    <mergeCell ref="BN38:BO40"/>
    <mergeCell ref="BP38:BQ40"/>
    <mergeCell ref="F39:F40"/>
    <mergeCell ref="J39:J40"/>
    <mergeCell ref="K39:K40"/>
    <mergeCell ref="O39:O40"/>
    <mergeCell ref="AO39:AO40"/>
    <mergeCell ref="AS39:AS40"/>
    <mergeCell ref="AT39:AT40"/>
    <mergeCell ref="AX39:AX40"/>
    <mergeCell ref="AE38:AF40"/>
    <mergeCell ref="AG38:AH40"/>
    <mergeCell ref="AJ38:AN40"/>
    <mergeCell ref="AP38:AR38"/>
    <mergeCell ref="AU38:AW38"/>
    <mergeCell ref="AY38:BC40"/>
    <mergeCell ref="F36:F37"/>
    <mergeCell ref="J36:J37"/>
    <mergeCell ref="P36:P37"/>
    <mergeCell ref="T36:T37"/>
    <mergeCell ref="AO36:AO37"/>
    <mergeCell ref="AS36:AS37"/>
    <mergeCell ref="AY36:AY37"/>
    <mergeCell ref="BC36:BC37"/>
    <mergeCell ref="AC35:AD37"/>
    <mergeCell ref="AE35:AF37"/>
    <mergeCell ref="AG35:AH37"/>
    <mergeCell ref="AJ35:AN37"/>
    <mergeCell ref="AP35:AR35"/>
    <mergeCell ref="AT35:AX37"/>
    <mergeCell ref="AZ35:BB35"/>
    <mergeCell ref="K35:O37"/>
    <mergeCell ref="Q35:S35"/>
    <mergeCell ref="BN35:BO37"/>
    <mergeCell ref="BP35:BQ37"/>
    <mergeCell ref="BD35:BE37"/>
    <mergeCell ref="BF35:BG37"/>
    <mergeCell ref="BH35:BI37"/>
    <mergeCell ref="BJ35:BK37"/>
    <mergeCell ref="BL35:BM37"/>
    <mergeCell ref="U35:V37"/>
    <mergeCell ref="W35:X37"/>
    <mergeCell ref="Y35:Z37"/>
    <mergeCell ref="AA35:AB37"/>
    <mergeCell ref="BF32:BG34"/>
    <mergeCell ref="BH32:BI34"/>
    <mergeCell ref="BJ32:BK34"/>
    <mergeCell ref="BL32:BM34"/>
    <mergeCell ref="BN32:BO34"/>
    <mergeCell ref="BP32:BQ34"/>
    <mergeCell ref="K33:K34"/>
    <mergeCell ref="O33:O34"/>
    <mergeCell ref="P33:P34"/>
    <mergeCell ref="T33:T34"/>
    <mergeCell ref="AT33:AT34"/>
    <mergeCell ref="AX33:AX34"/>
    <mergeCell ref="AY33:AY34"/>
    <mergeCell ref="BC33:BC34"/>
    <mergeCell ref="AY29:BC31"/>
    <mergeCell ref="BD29:BE31"/>
    <mergeCell ref="BF29:BG31"/>
    <mergeCell ref="BH29:BI31"/>
    <mergeCell ref="BJ29:BK31"/>
    <mergeCell ref="BL29:BM31"/>
    <mergeCell ref="BN29:BO31"/>
    <mergeCell ref="BP29:BQ31"/>
    <mergeCell ref="A32:E34"/>
    <mergeCell ref="F32:J34"/>
    <mergeCell ref="L32:N32"/>
    <mergeCell ref="Q32:S32"/>
    <mergeCell ref="U32:V34"/>
    <mergeCell ref="W32:X34"/>
    <mergeCell ref="Y32:Z34"/>
    <mergeCell ref="AA32:AB34"/>
    <mergeCell ref="AC32:AD34"/>
    <mergeCell ref="AE32:AF34"/>
    <mergeCell ref="AG32:AH34"/>
    <mergeCell ref="AJ32:AN34"/>
    <mergeCell ref="AO32:AS34"/>
    <mergeCell ref="AU32:AW32"/>
    <mergeCell ref="AZ32:BB32"/>
    <mergeCell ref="BD32:BE34"/>
    <mergeCell ref="BN22:BO24"/>
    <mergeCell ref="BP22:BQ24"/>
    <mergeCell ref="AO23:AO24"/>
    <mergeCell ref="AS23:AS24"/>
    <mergeCell ref="AY23:AY24"/>
    <mergeCell ref="BC23:BC24"/>
    <mergeCell ref="AJ25:AN27"/>
    <mergeCell ref="AP25:AR25"/>
    <mergeCell ref="AU25:AW25"/>
    <mergeCell ref="AY25:BC27"/>
    <mergeCell ref="BD25:BE27"/>
    <mergeCell ref="BF25:BG27"/>
    <mergeCell ref="BH25:BI27"/>
    <mergeCell ref="BJ25:BK27"/>
    <mergeCell ref="BL25:BM27"/>
    <mergeCell ref="BN25:BO27"/>
    <mergeCell ref="BP25:BQ27"/>
    <mergeCell ref="AO26:AO27"/>
    <mergeCell ref="AS26:AS27"/>
    <mergeCell ref="AT26:AT27"/>
    <mergeCell ref="AX26:AX27"/>
    <mergeCell ref="AJ22:AN24"/>
    <mergeCell ref="AP22:AR22"/>
    <mergeCell ref="AT22:AX24"/>
    <mergeCell ref="BD22:BE24"/>
    <mergeCell ref="BF22:BG24"/>
    <mergeCell ref="BH22:BI24"/>
    <mergeCell ref="BJ22:BK24"/>
    <mergeCell ref="BL22:BM24"/>
    <mergeCell ref="AY16:BC18"/>
    <mergeCell ref="BD16:BE18"/>
    <mergeCell ref="BF16:BG18"/>
    <mergeCell ref="BH16:BI18"/>
    <mergeCell ref="BJ16:BK18"/>
    <mergeCell ref="BL16:BM18"/>
    <mergeCell ref="AY20:AY21"/>
    <mergeCell ref="BC20:BC21"/>
    <mergeCell ref="AX13:AX14"/>
    <mergeCell ref="W16:X18"/>
    <mergeCell ref="Y16:Z18"/>
    <mergeCell ref="AA16:AB18"/>
    <mergeCell ref="AC16:AD18"/>
    <mergeCell ref="AJ12:AN14"/>
    <mergeCell ref="AZ22:BB22"/>
    <mergeCell ref="A105:E107"/>
    <mergeCell ref="G105:I105"/>
    <mergeCell ref="L105:N105"/>
    <mergeCell ref="Q105:S105"/>
    <mergeCell ref="V105:X105"/>
    <mergeCell ref="AF105:AH105"/>
    <mergeCell ref="AJ105:AK107"/>
    <mergeCell ref="AL105:AM107"/>
    <mergeCell ref="A1:BQ1"/>
    <mergeCell ref="BN16:BO18"/>
    <mergeCell ref="BP16:BQ18"/>
    <mergeCell ref="AJ19:AN21"/>
    <mergeCell ref="AO19:AS21"/>
    <mergeCell ref="AU19:AW19"/>
    <mergeCell ref="AZ19:BB19"/>
    <mergeCell ref="BD19:BE21"/>
    <mergeCell ref="BF19:BG21"/>
    <mergeCell ref="BH19:BI21"/>
    <mergeCell ref="BJ19:BK21"/>
    <mergeCell ref="BL19:BM21"/>
    <mergeCell ref="BN19:BO21"/>
    <mergeCell ref="BP19:BQ21"/>
    <mergeCell ref="AT20:AT21"/>
    <mergeCell ref="AX20:AX21"/>
    <mergeCell ref="AV90:AW92"/>
    <mergeCell ref="AN93:AO95"/>
    <mergeCell ref="AP93:AQ95"/>
    <mergeCell ref="AR93:AS95"/>
    <mergeCell ref="AT93:AU95"/>
    <mergeCell ref="AV93:AW95"/>
    <mergeCell ref="A2:O2"/>
    <mergeCell ref="A43:AW43"/>
    <mergeCell ref="A66:AW66"/>
    <mergeCell ref="AL79:AM81"/>
    <mergeCell ref="AJ79:AK81"/>
    <mergeCell ref="AJ73:AK75"/>
    <mergeCell ref="AL73:AM75"/>
    <mergeCell ref="AJ76:AK78"/>
    <mergeCell ref="AL76:AM78"/>
    <mergeCell ref="AJ67:AK69"/>
    <mergeCell ref="AL67:AM69"/>
    <mergeCell ref="AA29:AB31"/>
    <mergeCell ref="AC29:AD31"/>
    <mergeCell ref="AE29:AF31"/>
    <mergeCell ref="AG29:AH31"/>
    <mergeCell ref="AJ29:AN31"/>
    <mergeCell ref="AO29:AS31"/>
    <mergeCell ref="AT29:AX31"/>
    <mergeCell ref="J74:J75"/>
    <mergeCell ref="P74:P75"/>
    <mergeCell ref="T74:T75"/>
    <mergeCell ref="U74:U75"/>
    <mergeCell ref="Y74:Y75"/>
    <mergeCell ref="U71:U72"/>
    <mergeCell ref="Y71:Y72"/>
    <mergeCell ref="K77:K78"/>
    <mergeCell ref="O77:O78"/>
    <mergeCell ref="U77:U78"/>
    <mergeCell ref="Y77:Y78"/>
    <mergeCell ref="A79:E81"/>
    <mergeCell ref="G79:I79"/>
    <mergeCell ref="L79:N79"/>
    <mergeCell ref="Q79:S79"/>
    <mergeCell ref="F80:F81"/>
    <mergeCell ref="J80:J81"/>
    <mergeCell ref="K80:K81"/>
    <mergeCell ref="O80:O81"/>
    <mergeCell ref="A76:E78"/>
    <mergeCell ref="G76:I76"/>
    <mergeCell ref="L76:N76"/>
    <mergeCell ref="F77:F78"/>
    <mergeCell ref="J77:J78"/>
    <mergeCell ref="A62:E64"/>
    <mergeCell ref="G62:I62"/>
    <mergeCell ref="L62:N62"/>
    <mergeCell ref="Q62:S62"/>
    <mergeCell ref="V62:X62"/>
    <mergeCell ref="AA62:AC62"/>
    <mergeCell ref="A73:E75"/>
    <mergeCell ref="G73:I73"/>
    <mergeCell ref="Q73:S73"/>
    <mergeCell ref="V73:X73"/>
    <mergeCell ref="A70:E72"/>
    <mergeCell ref="L70:N70"/>
    <mergeCell ref="Q70:S70"/>
    <mergeCell ref="V70:X70"/>
    <mergeCell ref="K71:K72"/>
    <mergeCell ref="O71:O72"/>
    <mergeCell ref="P71:P72"/>
    <mergeCell ref="T71:T72"/>
    <mergeCell ref="Z67:AD69"/>
    <mergeCell ref="G70:I70"/>
    <mergeCell ref="F71:F72"/>
    <mergeCell ref="J71:J72"/>
    <mergeCell ref="AA70:AC70"/>
    <mergeCell ref="F74:F75"/>
    <mergeCell ref="AT62:AU64"/>
    <mergeCell ref="AV62:AW64"/>
    <mergeCell ref="AV56:AW58"/>
    <mergeCell ref="AJ59:AK61"/>
    <mergeCell ref="AL59:AM61"/>
    <mergeCell ref="AN59:AO61"/>
    <mergeCell ref="AP59:AQ61"/>
    <mergeCell ref="AR59:AS61"/>
    <mergeCell ref="AT59:AU61"/>
    <mergeCell ref="AV59:AW61"/>
    <mergeCell ref="AJ62:AK64"/>
    <mergeCell ref="AL62:AM64"/>
    <mergeCell ref="AN62:AO64"/>
    <mergeCell ref="AP62:AQ64"/>
    <mergeCell ref="AR62:AS64"/>
    <mergeCell ref="AP53:AQ55"/>
    <mergeCell ref="AR53:AS55"/>
    <mergeCell ref="AT53:AU55"/>
    <mergeCell ref="AV53:AW55"/>
    <mergeCell ref="AJ56:AK58"/>
    <mergeCell ref="AL56:AM58"/>
    <mergeCell ref="AN56:AO58"/>
    <mergeCell ref="AP56:AQ58"/>
    <mergeCell ref="AR56:AS58"/>
    <mergeCell ref="AT56:AU58"/>
    <mergeCell ref="AJ53:AK55"/>
    <mergeCell ref="AL53:AM55"/>
    <mergeCell ref="AN53:AO55"/>
    <mergeCell ref="AV47:AW49"/>
    <mergeCell ref="AJ50:AK52"/>
    <mergeCell ref="AL50:AM52"/>
    <mergeCell ref="AN50:AO52"/>
    <mergeCell ref="AP50:AQ52"/>
    <mergeCell ref="AR50:AS52"/>
    <mergeCell ref="AT50:AU52"/>
    <mergeCell ref="AV50:AW52"/>
    <mergeCell ref="AP44:AQ46"/>
    <mergeCell ref="AR44:AS46"/>
    <mergeCell ref="AT44:AU46"/>
    <mergeCell ref="AV44:AW46"/>
    <mergeCell ref="AJ47:AK49"/>
    <mergeCell ref="AL47:AM49"/>
    <mergeCell ref="AN47:AO49"/>
    <mergeCell ref="AP47:AQ49"/>
    <mergeCell ref="AR47:AS49"/>
    <mergeCell ref="AT47:AU49"/>
    <mergeCell ref="AJ44:AK46"/>
    <mergeCell ref="AL44:AM46"/>
    <mergeCell ref="AN44:AO46"/>
    <mergeCell ref="F63:F64"/>
    <mergeCell ref="K60:K61"/>
    <mergeCell ref="O60:O61"/>
    <mergeCell ref="P60:P61"/>
    <mergeCell ref="T60:T61"/>
    <mergeCell ref="U60:U61"/>
    <mergeCell ref="Y60:Y61"/>
    <mergeCell ref="AI57:AI58"/>
    <mergeCell ref="AI60:AI61"/>
    <mergeCell ref="Y63:Y64"/>
    <mergeCell ref="Z63:Z64"/>
    <mergeCell ref="AD63:AD64"/>
    <mergeCell ref="J63:J64"/>
    <mergeCell ref="K63:K64"/>
    <mergeCell ref="O63:O64"/>
    <mergeCell ref="P63:P64"/>
    <mergeCell ref="T63:T64"/>
    <mergeCell ref="U63:U64"/>
    <mergeCell ref="AF62:AH62"/>
    <mergeCell ref="AE63:AE64"/>
    <mergeCell ref="AI63:AI64"/>
    <mergeCell ref="A59:E61"/>
    <mergeCell ref="G59:I59"/>
    <mergeCell ref="L59:N59"/>
    <mergeCell ref="Q59:S59"/>
    <mergeCell ref="V59:X59"/>
    <mergeCell ref="AF59:AH59"/>
    <mergeCell ref="F60:F61"/>
    <mergeCell ref="J60:J61"/>
    <mergeCell ref="AE60:AE61"/>
    <mergeCell ref="AA59:AC59"/>
    <mergeCell ref="Z60:Z61"/>
    <mergeCell ref="AD60:AD61"/>
    <mergeCell ref="AF56:AH56"/>
    <mergeCell ref="F57:F58"/>
    <mergeCell ref="J57:J58"/>
    <mergeCell ref="K57:K58"/>
    <mergeCell ref="O57:O58"/>
    <mergeCell ref="P57:P58"/>
    <mergeCell ref="T57:T58"/>
    <mergeCell ref="Z57:Z58"/>
    <mergeCell ref="AD57:AD58"/>
    <mergeCell ref="AE57:AE58"/>
    <mergeCell ref="V50:X50"/>
    <mergeCell ref="AA50:AC50"/>
    <mergeCell ref="A56:E58"/>
    <mergeCell ref="G56:I56"/>
    <mergeCell ref="L56:N56"/>
    <mergeCell ref="Q56:S56"/>
    <mergeCell ref="AA56:AC56"/>
    <mergeCell ref="F54:F55"/>
    <mergeCell ref="J54:J55"/>
    <mergeCell ref="K54:K55"/>
    <mergeCell ref="O54:O55"/>
    <mergeCell ref="U54:U55"/>
    <mergeCell ref="Y54:Y55"/>
    <mergeCell ref="V56:X56"/>
    <mergeCell ref="U57:U58"/>
    <mergeCell ref="Y57:Y58"/>
    <mergeCell ref="AF50:AH50"/>
    <mergeCell ref="F51:F52"/>
    <mergeCell ref="AD51:AD52"/>
    <mergeCell ref="AE51:AE52"/>
    <mergeCell ref="AI51:AI52"/>
    <mergeCell ref="A53:E55"/>
    <mergeCell ref="G53:I53"/>
    <mergeCell ref="L53:N53"/>
    <mergeCell ref="V53:X53"/>
    <mergeCell ref="AA53:AC53"/>
    <mergeCell ref="AF53:AH53"/>
    <mergeCell ref="J51:J52"/>
    <mergeCell ref="P51:P52"/>
    <mergeCell ref="T51:T52"/>
    <mergeCell ref="U51:U52"/>
    <mergeCell ref="Y51:Y52"/>
    <mergeCell ref="Z51:Z52"/>
    <mergeCell ref="Z54:Z55"/>
    <mergeCell ref="AD54:AD55"/>
    <mergeCell ref="AE54:AE55"/>
    <mergeCell ref="AI54:AI55"/>
    <mergeCell ref="A50:E52"/>
    <mergeCell ref="G50:I50"/>
    <mergeCell ref="Q50:S50"/>
    <mergeCell ref="AE44:AI46"/>
    <mergeCell ref="A47:E49"/>
    <mergeCell ref="L47:N47"/>
    <mergeCell ref="Q47:S47"/>
    <mergeCell ref="V47:X47"/>
    <mergeCell ref="AA47:AC47"/>
    <mergeCell ref="AF47:AH47"/>
    <mergeCell ref="K48:K49"/>
    <mergeCell ref="O48:O49"/>
    <mergeCell ref="A44:E46"/>
    <mergeCell ref="F44:J46"/>
    <mergeCell ref="K44:O46"/>
    <mergeCell ref="P44:T46"/>
    <mergeCell ref="U44:Y46"/>
    <mergeCell ref="Z44:AD46"/>
    <mergeCell ref="AE48:AE49"/>
    <mergeCell ref="AI48:AI49"/>
    <mergeCell ref="AD48:AD49"/>
    <mergeCell ref="Z48:Z49"/>
    <mergeCell ref="Y48:Y49"/>
    <mergeCell ref="U48:U49"/>
    <mergeCell ref="T48:T49"/>
    <mergeCell ref="P48:P49"/>
    <mergeCell ref="A38:E40"/>
    <mergeCell ref="G38:I38"/>
    <mergeCell ref="L38:N38"/>
    <mergeCell ref="P38:T40"/>
    <mergeCell ref="U38:V40"/>
    <mergeCell ref="W38:X40"/>
    <mergeCell ref="Y38:Z40"/>
    <mergeCell ref="AA38:AB40"/>
    <mergeCell ref="AC38:AD40"/>
    <mergeCell ref="A35:E37"/>
    <mergeCell ref="G35:I35"/>
    <mergeCell ref="Y25:Z27"/>
    <mergeCell ref="AA25:AB27"/>
    <mergeCell ref="AC25:AD27"/>
    <mergeCell ref="AE25:AF27"/>
    <mergeCell ref="AG25:AH27"/>
    <mergeCell ref="U25:V27"/>
    <mergeCell ref="W22:X24"/>
    <mergeCell ref="Y22:Z24"/>
    <mergeCell ref="AA22:AB24"/>
    <mergeCell ref="AC22:AD24"/>
    <mergeCell ref="AE22:AF24"/>
    <mergeCell ref="AG22:AH24"/>
    <mergeCell ref="U22:V24"/>
    <mergeCell ref="A25:E27"/>
    <mergeCell ref="A22:E24"/>
    <mergeCell ref="A29:E31"/>
    <mergeCell ref="F29:J31"/>
    <mergeCell ref="K29:O31"/>
    <mergeCell ref="P29:T31"/>
    <mergeCell ref="U29:V31"/>
    <mergeCell ref="W29:X31"/>
    <mergeCell ref="Y29:Z31"/>
    <mergeCell ref="AG12:AH14"/>
    <mergeCell ref="AJ16:AN18"/>
    <mergeCell ref="AO16:AS18"/>
    <mergeCell ref="AT16:AX18"/>
    <mergeCell ref="AE16:AF18"/>
    <mergeCell ref="AG16:AH18"/>
    <mergeCell ref="BF12:BG14"/>
    <mergeCell ref="BH12:BI14"/>
    <mergeCell ref="BJ12:BK14"/>
    <mergeCell ref="BL12:BM14"/>
    <mergeCell ref="BN12:BO14"/>
    <mergeCell ref="BP12:BQ14"/>
    <mergeCell ref="BP9:BQ11"/>
    <mergeCell ref="AO10:AO11"/>
    <mergeCell ref="AS10:AS11"/>
    <mergeCell ref="AY10:AY11"/>
    <mergeCell ref="BC10:BC11"/>
    <mergeCell ref="AP12:AR12"/>
    <mergeCell ref="AU12:AW12"/>
    <mergeCell ref="AY12:BC14"/>
    <mergeCell ref="BD12:BE14"/>
    <mergeCell ref="BD9:BE11"/>
    <mergeCell ref="BF9:BG11"/>
    <mergeCell ref="BH9:BI11"/>
    <mergeCell ref="BJ9:BK11"/>
    <mergeCell ref="BL9:BM11"/>
    <mergeCell ref="BN9:BO11"/>
    <mergeCell ref="AO13:AO14"/>
    <mergeCell ref="AS13:AS14"/>
    <mergeCell ref="AT13:AT14"/>
    <mergeCell ref="AT7:AT8"/>
    <mergeCell ref="AX7:AX8"/>
    <mergeCell ref="AY7:AY8"/>
    <mergeCell ref="BC7:BC8"/>
    <mergeCell ref="AJ9:AN11"/>
    <mergeCell ref="AP9:AR9"/>
    <mergeCell ref="AT9:AX11"/>
    <mergeCell ref="AZ9:BB9"/>
    <mergeCell ref="BF6:BG8"/>
    <mergeCell ref="AJ6:AN8"/>
    <mergeCell ref="AO6:AS8"/>
    <mergeCell ref="AU6:AW6"/>
    <mergeCell ref="AZ6:BB6"/>
    <mergeCell ref="BD6:BE8"/>
    <mergeCell ref="BH6:BI8"/>
    <mergeCell ref="BJ6:BK8"/>
    <mergeCell ref="BL6:BM8"/>
    <mergeCell ref="BN6:BO8"/>
    <mergeCell ref="BP6:BQ8"/>
    <mergeCell ref="BH3:BI5"/>
    <mergeCell ref="BJ3:BK5"/>
    <mergeCell ref="BL3:BM5"/>
    <mergeCell ref="BN3:BO5"/>
    <mergeCell ref="BP3:BQ5"/>
    <mergeCell ref="AJ3:AN5"/>
    <mergeCell ref="AO3:AS5"/>
    <mergeCell ref="AT3:AX5"/>
    <mergeCell ref="AY3:BC5"/>
    <mergeCell ref="BD3:BE5"/>
    <mergeCell ref="BF3:BG5"/>
    <mergeCell ref="F26:F27"/>
    <mergeCell ref="J26:J27"/>
    <mergeCell ref="K26:K27"/>
    <mergeCell ref="O26:O27"/>
    <mergeCell ref="W25:X27"/>
    <mergeCell ref="G25:I25"/>
    <mergeCell ref="L25:N25"/>
    <mergeCell ref="P25:T27"/>
    <mergeCell ref="F23:F24"/>
    <mergeCell ref="J23:J24"/>
    <mergeCell ref="P23:P24"/>
    <mergeCell ref="T23:T24"/>
    <mergeCell ref="G22:I22"/>
    <mergeCell ref="K22:O24"/>
    <mergeCell ref="Q22:S22"/>
    <mergeCell ref="K20:K21"/>
    <mergeCell ref="O20:O21"/>
    <mergeCell ref="P20:P21"/>
    <mergeCell ref="AG9:AH11"/>
    <mergeCell ref="W12:X14"/>
    <mergeCell ref="Y12:Z14"/>
    <mergeCell ref="AA12:AB14"/>
    <mergeCell ref="AC12:AD14"/>
    <mergeCell ref="AE12:AF14"/>
    <mergeCell ref="T20:T21"/>
    <mergeCell ref="A19:E21"/>
    <mergeCell ref="F19:J21"/>
    <mergeCell ref="L19:N19"/>
    <mergeCell ref="Q19:S19"/>
    <mergeCell ref="A16:E18"/>
    <mergeCell ref="F16:J18"/>
    <mergeCell ref="K16:O18"/>
    <mergeCell ref="P16:T18"/>
    <mergeCell ref="U19:V21"/>
    <mergeCell ref="W19:X21"/>
    <mergeCell ref="Y19:Z21"/>
    <mergeCell ref="AA19:AB21"/>
    <mergeCell ref="AC19:AD21"/>
    <mergeCell ref="AE19:AF21"/>
    <mergeCell ref="AG19:AH21"/>
    <mergeCell ref="U16:V18"/>
    <mergeCell ref="U12:V14"/>
    <mergeCell ref="U9:V11"/>
    <mergeCell ref="W9:X11"/>
    <mergeCell ref="W3:X5"/>
    <mergeCell ref="Y3:Z5"/>
    <mergeCell ref="AA3:AB5"/>
    <mergeCell ref="AC3:AD5"/>
    <mergeCell ref="AE3:AF5"/>
    <mergeCell ref="W6:X8"/>
    <mergeCell ref="Y6:Z8"/>
    <mergeCell ref="AA6:AB8"/>
    <mergeCell ref="AC6:AD8"/>
    <mergeCell ref="U6:V8"/>
    <mergeCell ref="AE6:AF8"/>
    <mergeCell ref="Y9:Z11"/>
    <mergeCell ref="AA9:AB11"/>
    <mergeCell ref="AC9:AD11"/>
    <mergeCell ref="AE9:AF11"/>
    <mergeCell ref="A12:E14"/>
    <mergeCell ref="G12:I12"/>
    <mergeCell ref="L12:N12"/>
    <mergeCell ref="P12:T14"/>
    <mergeCell ref="F13:F14"/>
    <mergeCell ref="J13:J14"/>
    <mergeCell ref="K13:K14"/>
    <mergeCell ref="O13:O14"/>
    <mergeCell ref="P7:P8"/>
    <mergeCell ref="T7:T8"/>
    <mergeCell ref="A9:E11"/>
    <mergeCell ref="G9:I9"/>
    <mergeCell ref="K9:O11"/>
    <mergeCell ref="Q9:S9"/>
    <mergeCell ref="F10:F11"/>
    <mergeCell ref="J10:J11"/>
    <mergeCell ref="P10:P11"/>
    <mergeCell ref="T10:T11"/>
    <mergeCell ref="P3:T5"/>
    <mergeCell ref="A6:E8"/>
    <mergeCell ref="F6:J8"/>
    <mergeCell ref="L6:N6"/>
    <mergeCell ref="Q6:S6"/>
    <mergeCell ref="K7:K8"/>
    <mergeCell ref="O7:O8"/>
    <mergeCell ref="AG6:AH8"/>
    <mergeCell ref="U3:V5"/>
    <mergeCell ref="AG3:AH5"/>
    <mergeCell ref="A3:E5"/>
    <mergeCell ref="F3:J5"/>
    <mergeCell ref="K3:O5"/>
    <mergeCell ref="AE67:AI69"/>
    <mergeCell ref="AN67:AO69"/>
    <mergeCell ref="AP67:AQ69"/>
    <mergeCell ref="AR67:AS69"/>
    <mergeCell ref="AT67:AU69"/>
    <mergeCell ref="AV67:AW69"/>
    <mergeCell ref="A89:AW89"/>
    <mergeCell ref="A90:E92"/>
    <mergeCell ref="F90:J92"/>
    <mergeCell ref="K90:O92"/>
    <mergeCell ref="P90:T92"/>
    <mergeCell ref="U90:Y92"/>
    <mergeCell ref="Z90:AD92"/>
    <mergeCell ref="AE90:AI92"/>
    <mergeCell ref="AJ90:AK92"/>
    <mergeCell ref="AL90:AM92"/>
    <mergeCell ref="AN90:AO92"/>
    <mergeCell ref="AP90:AQ92"/>
    <mergeCell ref="A67:E69"/>
    <mergeCell ref="F67:J69"/>
    <mergeCell ref="K67:O69"/>
    <mergeCell ref="P67:T69"/>
    <mergeCell ref="U67:Y69"/>
    <mergeCell ref="AN70:AO72"/>
    <mergeCell ref="AP70:AQ72"/>
    <mergeCell ref="AR70:AS72"/>
    <mergeCell ref="AT70:AU72"/>
    <mergeCell ref="AV70:AW72"/>
    <mergeCell ref="Z71:Z72"/>
    <mergeCell ref="AD71:AD72"/>
    <mergeCell ref="AE71:AE72"/>
    <mergeCell ref="AI71:AI72"/>
    <mergeCell ref="AA73:AC73"/>
    <mergeCell ref="AF73:AH73"/>
    <mergeCell ref="AN73:AO75"/>
    <mergeCell ref="AP73:AQ75"/>
    <mergeCell ref="AR73:AS75"/>
    <mergeCell ref="AT73:AU75"/>
    <mergeCell ref="AV73:AW75"/>
    <mergeCell ref="Z74:Z75"/>
    <mergeCell ref="AD74:AD75"/>
    <mergeCell ref="AE74:AE75"/>
    <mergeCell ref="AI74:AI75"/>
    <mergeCell ref="AJ70:AK72"/>
    <mergeCell ref="AL70:AM72"/>
    <mergeCell ref="AF70:AH70"/>
    <mergeCell ref="AF76:AH76"/>
    <mergeCell ref="AN76:AO78"/>
    <mergeCell ref="AP76:AQ78"/>
    <mergeCell ref="AR76:AS78"/>
    <mergeCell ref="AT76:AU78"/>
    <mergeCell ref="AV76:AW78"/>
    <mergeCell ref="Z77:Z78"/>
    <mergeCell ref="AD77:AD78"/>
    <mergeCell ref="AE77:AE78"/>
    <mergeCell ref="AI77:AI78"/>
    <mergeCell ref="AA76:AC76"/>
    <mergeCell ref="AA79:AC79"/>
    <mergeCell ref="AF79:AH79"/>
    <mergeCell ref="AN79:AO81"/>
    <mergeCell ref="AP79:AQ81"/>
    <mergeCell ref="AR79:AS81"/>
    <mergeCell ref="AT79:AU81"/>
    <mergeCell ref="AV79:AW81"/>
    <mergeCell ref="Z80:Z81"/>
    <mergeCell ref="AD80:AD81"/>
    <mergeCell ref="AE80:AE81"/>
    <mergeCell ref="AI80:AI81"/>
    <mergeCell ref="AP82:AQ84"/>
    <mergeCell ref="AR82:AS84"/>
    <mergeCell ref="AT82:AU84"/>
    <mergeCell ref="AV82:AW84"/>
    <mergeCell ref="F83:F84"/>
    <mergeCell ref="J83:J84"/>
    <mergeCell ref="K83:K84"/>
    <mergeCell ref="O83:O84"/>
    <mergeCell ref="P83:P84"/>
    <mergeCell ref="T83:T84"/>
    <mergeCell ref="U83:U84"/>
    <mergeCell ref="Y83:Y84"/>
    <mergeCell ref="AE83:AE84"/>
    <mergeCell ref="AI83:AI84"/>
    <mergeCell ref="AA82:AC82"/>
    <mergeCell ref="Z83:Z84"/>
    <mergeCell ref="AD83:AD84"/>
    <mergeCell ref="G82:I82"/>
    <mergeCell ref="L82:N82"/>
    <mergeCell ref="Q82:S82"/>
    <mergeCell ref="V82:X82"/>
    <mergeCell ref="AF82:AH82"/>
    <mergeCell ref="AJ82:AK84"/>
    <mergeCell ref="AL82:AM84"/>
    <mergeCell ref="A85:E87"/>
    <mergeCell ref="G85:I85"/>
    <mergeCell ref="L85:N85"/>
    <mergeCell ref="Q85:S85"/>
    <mergeCell ref="V85:X85"/>
    <mergeCell ref="AA85:AC85"/>
    <mergeCell ref="AJ85:AK87"/>
    <mergeCell ref="AL85:AM87"/>
    <mergeCell ref="AN82:AO84"/>
    <mergeCell ref="A82:E84"/>
    <mergeCell ref="AV85:AW87"/>
    <mergeCell ref="F86:F87"/>
    <mergeCell ref="J86:J87"/>
    <mergeCell ref="K86:K87"/>
    <mergeCell ref="O86:O87"/>
    <mergeCell ref="P86:P87"/>
    <mergeCell ref="T86:T87"/>
    <mergeCell ref="U86:U87"/>
    <mergeCell ref="Y86:Y87"/>
    <mergeCell ref="Z86:Z87"/>
    <mergeCell ref="AD86:AD87"/>
    <mergeCell ref="AF85:AH85"/>
    <mergeCell ref="AE86:AE87"/>
    <mergeCell ref="AI86:AI87"/>
    <mergeCell ref="AE94:AE95"/>
    <mergeCell ref="AI94:AI95"/>
    <mergeCell ref="G93:I93"/>
    <mergeCell ref="F94:F95"/>
    <mergeCell ref="J94:J95"/>
    <mergeCell ref="AN85:AO87"/>
    <mergeCell ref="AP85:AQ87"/>
    <mergeCell ref="AR85:AS87"/>
    <mergeCell ref="AT85:AU87"/>
    <mergeCell ref="AR90:AS92"/>
    <mergeCell ref="AT90:AU92"/>
    <mergeCell ref="A96:E98"/>
    <mergeCell ref="G96:I96"/>
    <mergeCell ref="Q96:S96"/>
    <mergeCell ref="V96:X96"/>
    <mergeCell ref="AA96:AC96"/>
    <mergeCell ref="AF96:AH96"/>
    <mergeCell ref="AJ96:AK98"/>
    <mergeCell ref="AL96:AM98"/>
    <mergeCell ref="A93:E95"/>
    <mergeCell ref="L93:N93"/>
    <mergeCell ref="Q93:S93"/>
    <mergeCell ref="V93:X93"/>
    <mergeCell ref="AA93:AC93"/>
    <mergeCell ref="AF93:AH93"/>
    <mergeCell ref="AJ93:AK95"/>
    <mergeCell ref="AL93:AM95"/>
    <mergeCell ref="K94:K95"/>
    <mergeCell ref="O94:O95"/>
    <mergeCell ref="P94:P95"/>
    <mergeCell ref="T94:T95"/>
    <mergeCell ref="U94:U95"/>
    <mergeCell ref="Y94:Y95"/>
    <mergeCell ref="Z94:Z95"/>
    <mergeCell ref="AD94:AD95"/>
    <mergeCell ref="AN96:AO98"/>
    <mergeCell ref="AP96:AQ98"/>
    <mergeCell ref="AR96:AS98"/>
    <mergeCell ref="AT96:AU98"/>
    <mergeCell ref="AV96:AW98"/>
    <mergeCell ref="F97:F98"/>
    <mergeCell ref="J97:J98"/>
    <mergeCell ref="P97:P98"/>
    <mergeCell ref="T97:T98"/>
    <mergeCell ref="U97:U98"/>
    <mergeCell ref="Y97:Y98"/>
    <mergeCell ref="Z97:Z98"/>
    <mergeCell ref="AD97:AD98"/>
    <mergeCell ref="AE97:AE98"/>
    <mergeCell ref="AI97:AI98"/>
    <mergeCell ref="L96:N96"/>
    <mergeCell ref="K97:K98"/>
    <mergeCell ref="O97:O98"/>
    <mergeCell ref="AP99:AQ101"/>
    <mergeCell ref="AR99:AS101"/>
    <mergeCell ref="AT99:AU101"/>
    <mergeCell ref="AV99:AW101"/>
    <mergeCell ref="F100:F101"/>
    <mergeCell ref="J100:J101"/>
    <mergeCell ref="K100:K101"/>
    <mergeCell ref="O100:O101"/>
    <mergeCell ref="U100:U101"/>
    <mergeCell ref="Y100:Y101"/>
    <mergeCell ref="Z100:Z101"/>
    <mergeCell ref="AD100:AD101"/>
    <mergeCell ref="AE100:AE101"/>
    <mergeCell ref="AI100:AI101"/>
    <mergeCell ref="Q99:S99"/>
    <mergeCell ref="P100:P101"/>
    <mergeCell ref="T100:T101"/>
    <mergeCell ref="G99:I99"/>
    <mergeCell ref="L99:N99"/>
    <mergeCell ref="V99:X99"/>
    <mergeCell ref="AA99:AC99"/>
    <mergeCell ref="AF99:AH99"/>
    <mergeCell ref="AJ99:AK101"/>
    <mergeCell ref="AL99:AM101"/>
    <mergeCell ref="A102:E104"/>
    <mergeCell ref="G102:I102"/>
    <mergeCell ref="L102:N102"/>
    <mergeCell ref="Q102:S102"/>
    <mergeCell ref="AA102:AC102"/>
    <mergeCell ref="AF102:AH102"/>
    <mergeCell ref="AJ102:AK104"/>
    <mergeCell ref="AL102:AM104"/>
    <mergeCell ref="AN99:AO101"/>
    <mergeCell ref="A99:E101"/>
    <mergeCell ref="AF108:AH108"/>
    <mergeCell ref="AE109:AE110"/>
    <mergeCell ref="AI109:AI110"/>
    <mergeCell ref="AN102:AO104"/>
    <mergeCell ref="AP102:AQ104"/>
    <mergeCell ref="AR102:AS104"/>
    <mergeCell ref="AT102:AU104"/>
    <mergeCell ref="AV102:AW104"/>
    <mergeCell ref="F103:F104"/>
    <mergeCell ref="J103:J104"/>
    <mergeCell ref="K103:K104"/>
    <mergeCell ref="O103:O104"/>
    <mergeCell ref="P103:P104"/>
    <mergeCell ref="T103:T104"/>
    <mergeCell ref="Z103:Z104"/>
    <mergeCell ref="AD103:AD104"/>
    <mergeCell ref="AE103:AE104"/>
    <mergeCell ref="AI103:AI104"/>
    <mergeCell ref="V102:X102"/>
    <mergeCell ref="U103:U104"/>
    <mergeCell ref="Y103:Y104"/>
    <mergeCell ref="AN105:AO107"/>
    <mergeCell ref="AP105:AQ107"/>
    <mergeCell ref="AR105:AS107"/>
    <mergeCell ref="AT105:AU107"/>
    <mergeCell ref="AV105:AW107"/>
    <mergeCell ref="F106:F107"/>
    <mergeCell ref="J106:J107"/>
    <mergeCell ref="K106:K107"/>
    <mergeCell ref="O106:O107"/>
    <mergeCell ref="P106:P107"/>
    <mergeCell ref="T106:T107"/>
    <mergeCell ref="U106:U107"/>
    <mergeCell ref="Y106:Y107"/>
    <mergeCell ref="AE106:AE107"/>
    <mergeCell ref="AI106:AI107"/>
    <mergeCell ref="AA105:AC105"/>
    <mergeCell ref="Z106:Z107"/>
    <mergeCell ref="AD106:AD107"/>
    <mergeCell ref="A41:BQ41"/>
    <mergeCell ref="AN108:AO110"/>
    <mergeCell ref="AP108:AQ110"/>
    <mergeCell ref="AR108:AS110"/>
    <mergeCell ref="AT108:AU110"/>
    <mergeCell ref="AV108:AW110"/>
    <mergeCell ref="F109:F110"/>
    <mergeCell ref="J109:J110"/>
    <mergeCell ref="K109:K110"/>
    <mergeCell ref="O109:O110"/>
    <mergeCell ref="P109:P110"/>
    <mergeCell ref="T109:T110"/>
    <mergeCell ref="U109:U110"/>
    <mergeCell ref="Y109:Y110"/>
    <mergeCell ref="Z109:Z110"/>
    <mergeCell ref="AD109:AD110"/>
    <mergeCell ref="A108:E110"/>
    <mergeCell ref="G108:I108"/>
    <mergeCell ref="L108:N108"/>
    <mergeCell ref="Q108:S108"/>
    <mergeCell ref="V108:X108"/>
    <mergeCell ref="AA108:AC108"/>
    <mergeCell ref="AJ108:AK110"/>
    <mergeCell ref="AL108:AM110"/>
    <mergeCell ref="G47:I47"/>
    <mergeCell ref="F48:F49"/>
    <mergeCell ref="J48:J49"/>
    <mergeCell ref="L50:N50"/>
    <mergeCell ref="K51:K52"/>
    <mergeCell ref="O51:O52"/>
    <mergeCell ref="Q53:S53"/>
    <mergeCell ref="P54:P55"/>
    <mergeCell ref="T54:T55"/>
    <mergeCell ref="L73:N73"/>
    <mergeCell ref="K74:K75"/>
    <mergeCell ref="O74:O75"/>
    <mergeCell ref="Q76:S76"/>
    <mergeCell ref="P77:P78"/>
    <mergeCell ref="T77:T78"/>
    <mergeCell ref="V79:X79"/>
    <mergeCell ref="U80:U81"/>
    <mergeCell ref="Y80:Y81"/>
    <mergeCell ref="P80:P81"/>
    <mergeCell ref="T80:T81"/>
    <mergeCell ref="V76:X76"/>
  </mergeCells>
  <phoneticPr fontId="3"/>
  <pageMargins left="0.31496062992125984" right="0.23622047244094491" top="0.74803149606299213" bottom="0.27559055118110237" header="0.31496062992125984" footer="0.31496062992125984"/>
  <pageSetup paperSize="8" scale="66" orientation="portrait" horizontalDpi="4294967293" r:id="rId1"/>
  <rowBreaks count="1" manualBreakCount="1">
    <brk id="4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4"/>
  <sheetViews>
    <sheetView tabSelected="1" topLeftCell="A59" zoomScale="70" zoomScaleNormal="70" zoomScaleSheetLayoutView="70" zoomScalePageLayoutView="40" workbookViewId="0">
      <selection activeCell="AV102" sqref="AV102:AW104"/>
    </sheetView>
  </sheetViews>
  <sheetFormatPr defaultColWidth="2.125" defaultRowHeight="19.5" customHeight="1"/>
  <cols>
    <col min="6" max="6" width="2.5" bestFit="1" customWidth="1"/>
    <col min="10" max="10" width="2.5" bestFit="1" customWidth="1"/>
  </cols>
  <sheetData>
    <row r="1" spans="1:79" s="26" customFormat="1" ht="42.75" customHeight="1">
      <c r="A1" s="297" t="s">
        <v>38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  <c r="Q1" s="297"/>
      <c r="R1" s="297"/>
      <c r="S1" s="297"/>
      <c r="T1" s="297"/>
      <c r="U1" s="297"/>
      <c r="V1" s="297"/>
      <c r="W1" s="297"/>
      <c r="X1" s="297"/>
      <c r="Y1" s="297"/>
      <c r="Z1" s="297"/>
      <c r="AA1" s="297"/>
      <c r="AB1" s="297"/>
      <c r="AC1" s="297"/>
      <c r="AD1" s="297"/>
      <c r="AE1" s="297"/>
      <c r="AF1" s="297"/>
      <c r="AG1" s="297"/>
      <c r="AH1" s="297"/>
      <c r="AI1" s="297"/>
      <c r="AJ1" s="297"/>
      <c r="AK1" s="297"/>
      <c r="AL1" s="297"/>
      <c r="AM1" s="297"/>
      <c r="AN1" s="297"/>
      <c r="AO1" s="297"/>
      <c r="AP1" s="297"/>
      <c r="AQ1" s="297"/>
      <c r="AR1" s="297"/>
      <c r="AS1" s="297"/>
      <c r="AT1" s="297"/>
      <c r="AU1" s="297"/>
      <c r="AV1" s="297"/>
      <c r="AW1" s="297"/>
      <c r="AX1" s="297"/>
      <c r="AY1" s="297"/>
      <c r="AZ1" s="297"/>
      <c r="BA1" s="297"/>
      <c r="BB1" s="297"/>
      <c r="BC1" s="297"/>
      <c r="BD1" s="297"/>
      <c r="BE1" s="297"/>
      <c r="BF1" s="297"/>
      <c r="BG1" s="297"/>
      <c r="BH1" s="297"/>
      <c r="BI1" s="297"/>
      <c r="BJ1" s="297"/>
      <c r="BK1" s="297"/>
      <c r="BL1" s="297"/>
      <c r="BM1" s="297"/>
      <c r="BN1" s="297"/>
      <c r="BO1" s="297"/>
      <c r="BP1" s="297"/>
      <c r="BQ1" s="297"/>
      <c r="BR1" s="297"/>
      <c r="BS1" s="297"/>
      <c r="BT1" s="297"/>
      <c r="BU1" s="297"/>
      <c r="BV1" s="297"/>
      <c r="BW1" s="297"/>
      <c r="BX1" s="297"/>
      <c r="BY1" s="297"/>
      <c r="BZ1" s="297"/>
      <c r="CA1" s="297"/>
    </row>
    <row r="2" spans="1:79" s="134" customFormat="1" ht="19.5" customHeight="1">
      <c r="A2" s="258" t="s">
        <v>7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</row>
    <row r="3" spans="1:79" ht="30" customHeight="1">
      <c r="A3" s="278" t="s">
        <v>71</v>
      </c>
      <c r="B3" s="279"/>
      <c r="C3" s="279"/>
      <c r="D3" s="279"/>
      <c r="E3" s="280"/>
      <c r="F3" s="255" t="s">
        <v>89</v>
      </c>
      <c r="G3" s="256"/>
      <c r="H3" s="256"/>
      <c r="I3" s="256"/>
      <c r="J3" s="256"/>
      <c r="K3" s="255" t="s">
        <v>97</v>
      </c>
      <c r="L3" s="256"/>
      <c r="M3" s="256"/>
      <c r="N3" s="256"/>
      <c r="O3" s="256"/>
      <c r="P3" s="255" t="s">
        <v>94</v>
      </c>
      <c r="Q3" s="256"/>
      <c r="R3" s="256"/>
      <c r="S3" s="256"/>
      <c r="T3" s="256"/>
      <c r="U3" s="257" t="s">
        <v>0</v>
      </c>
      <c r="V3" s="257"/>
      <c r="W3" s="257" t="s">
        <v>1</v>
      </c>
      <c r="X3" s="257"/>
      <c r="Y3" s="257" t="s">
        <v>2</v>
      </c>
      <c r="Z3" s="257"/>
      <c r="AA3" s="257" t="s">
        <v>3</v>
      </c>
      <c r="AB3" s="257"/>
      <c r="AC3" s="257" t="s">
        <v>4</v>
      </c>
      <c r="AD3" s="257"/>
      <c r="AE3" s="257" t="s">
        <v>5</v>
      </c>
      <c r="AF3" s="257"/>
      <c r="AG3" s="257" t="s">
        <v>6</v>
      </c>
      <c r="AH3" s="257"/>
      <c r="AJ3" s="278" t="s">
        <v>74</v>
      </c>
      <c r="AK3" s="279"/>
      <c r="AL3" s="279"/>
      <c r="AM3" s="279"/>
      <c r="AN3" s="280"/>
      <c r="AO3" s="255" t="s">
        <v>92</v>
      </c>
      <c r="AP3" s="256"/>
      <c r="AQ3" s="256"/>
      <c r="AR3" s="256"/>
      <c r="AS3" s="256"/>
      <c r="AT3" s="255" t="s">
        <v>98</v>
      </c>
      <c r="AU3" s="256"/>
      <c r="AV3" s="256"/>
      <c r="AW3" s="256"/>
      <c r="AX3" s="256"/>
      <c r="AY3" s="255" t="s">
        <v>90</v>
      </c>
      <c r="AZ3" s="256"/>
      <c r="BA3" s="256"/>
      <c r="BB3" s="256"/>
      <c r="BC3" s="256"/>
      <c r="BD3" s="257" t="s">
        <v>0</v>
      </c>
      <c r="BE3" s="257"/>
      <c r="BF3" s="257" t="s">
        <v>1</v>
      </c>
      <c r="BG3" s="257"/>
      <c r="BH3" s="257" t="s">
        <v>2</v>
      </c>
      <c r="BI3" s="257"/>
      <c r="BJ3" s="257" t="s">
        <v>3</v>
      </c>
      <c r="BK3" s="257"/>
      <c r="BL3" s="257" t="s">
        <v>4</v>
      </c>
      <c r="BM3" s="257"/>
      <c r="BN3" s="257" t="s">
        <v>5</v>
      </c>
      <c r="BO3" s="257"/>
      <c r="BP3" s="257" t="s">
        <v>6</v>
      </c>
      <c r="BQ3" s="257"/>
    </row>
    <row r="4" spans="1:79" ht="30" customHeight="1">
      <c r="A4" s="281"/>
      <c r="B4" s="282"/>
      <c r="C4" s="282"/>
      <c r="D4" s="282"/>
      <c r="E4" s="283"/>
      <c r="F4" s="256"/>
      <c r="G4" s="256"/>
      <c r="H4" s="256"/>
      <c r="I4" s="256"/>
      <c r="J4" s="256"/>
      <c r="K4" s="256"/>
      <c r="L4" s="256"/>
      <c r="M4" s="256"/>
      <c r="N4" s="256"/>
      <c r="O4" s="256"/>
      <c r="P4" s="256"/>
      <c r="Q4" s="256"/>
      <c r="R4" s="256"/>
      <c r="S4" s="256"/>
      <c r="T4" s="256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J4" s="281"/>
      <c r="AK4" s="282"/>
      <c r="AL4" s="282"/>
      <c r="AM4" s="282"/>
      <c r="AN4" s="283"/>
      <c r="AO4" s="256"/>
      <c r="AP4" s="256"/>
      <c r="AQ4" s="256"/>
      <c r="AR4" s="256"/>
      <c r="AS4" s="256"/>
      <c r="AT4" s="256"/>
      <c r="AU4" s="256"/>
      <c r="AV4" s="256"/>
      <c r="AW4" s="256"/>
      <c r="AX4" s="256"/>
      <c r="AY4" s="256"/>
      <c r="AZ4" s="256"/>
      <c r="BA4" s="256"/>
      <c r="BB4" s="256"/>
      <c r="BC4" s="256"/>
      <c r="BD4" s="257"/>
      <c r="BE4" s="257"/>
      <c r="BF4" s="257"/>
      <c r="BG4" s="257"/>
      <c r="BH4" s="257"/>
      <c r="BI4" s="257"/>
      <c r="BJ4" s="257"/>
      <c r="BK4" s="257"/>
      <c r="BL4" s="257"/>
      <c r="BM4" s="257"/>
      <c r="BN4" s="257"/>
      <c r="BO4" s="257"/>
      <c r="BP4" s="257"/>
      <c r="BQ4" s="257"/>
    </row>
    <row r="5" spans="1:79" ht="30" customHeight="1">
      <c r="A5" s="284"/>
      <c r="B5" s="285"/>
      <c r="C5" s="285"/>
      <c r="D5" s="285"/>
      <c r="E5" s="286"/>
      <c r="F5" s="256"/>
      <c r="G5" s="256"/>
      <c r="H5" s="256"/>
      <c r="I5" s="256"/>
      <c r="J5" s="256"/>
      <c r="K5" s="256"/>
      <c r="L5" s="256"/>
      <c r="M5" s="256"/>
      <c r="N5" s="256"/>
      <c r="O5" s="256"/>
      <c r="P5" s="256"/>
      <c r="Q5" s="256"/>
      <c r="R5" s="256"/>
      <c r="S5" s="256"/>
      <c r="T5" s="256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J5" s="284"/>
      <c r="AK5" s="285"/>
      <c r="AL5" s="285"/>
      <c r="AM5" s="285"/>
      <c r="AN5" s="286"/>
      <c r="AO5" s="256"/>
      <c r="AP5" s="256"/>
      <c r="AQ5" s="256"/>
      <c r="AR5" s="256"/>
      <c r="AS5" s="256"/>
      <c r="AT5" s="256"/>
      <c r="AU5" s="256"/>
      <c r="AV5" s="256"/>
      <c r="AW5" s="256"/>
      <c r="AX5" s="256"/>
      <c r="AY5" s="256"/>
      <c r="AZ5" s="256"/>
      <c r="BA5" s="256"/>
      <c r="BB5" s="256"/>
      <c r="BC5" s="256"/>
      <c r="BD5" s="257"/>
      <c r="BE5" s="257"/>
      <c r="BF5" s="257"/>
      <c r="BG5" s="257"/>
      <c r="BH5" s="257"/>
      <c r="BI5" s="257"/>
      <c r="BJ5" s="257"/>
      <c r="BK5" s="257"/>
      <c r="BL5" s="257"/>
      <c r="BM5" s="257"/>
      <c r="BN5" s="257"/>
      <c r="BO5" s="257"/>
      <c r="BP5" s="257"/>
      <c r="BQ5" s="257"/>
    </row>
    <row r="6" spans="1:79" ht="30" customHeight="1">
      <c r="A6" s="243" t="str">
        <f>F3</f>
        <v>東原</v>
      </c>
      <c r="B6" s="243"/>
      <c r="C6" s="243"/>
      <c r="D6" s="243"/>
      <c r="E6" s="243"/>
      <c r="F6" s="269"/>
      <c r="G6" s="270"/>
      <c r="H6" s="270"/>
      <c r="I6" s="270"/>
      <c r="J6" s="271"/>
      <c r="K6" s="1" t="s">
        <v>100</v>
      </c>
      <c r="L6" s="253"/>
      <c r="M6" s="253"/>
      <c r="N6" s="253"/>
      <c r="O6" s="2"/>
      <c r="P6" s="1" t="s">
        <v>101</v>
      </c>
      <c r="Q6" s="253"/>
      <c r="R6" s="253"/>
      <c r="S6" s="253"/>
      <c r="T6" s="2"/>
      <c r="U6" s="238">
        <v>1</v>
      </c>
      <c r="V6" s="238"/>
      <c r="W6" s="238"/>
      <c r="X6" s="238"/>
      <c r="Y6" s="238">
        <v>1</v>
      </c>
      <c r="Z6" s="238"/>
      <c r="AA6" s="238">
        <f>SUM(K7,P7)</f>
        <v>2</v>
      </c>
      <c r="AB6" s="238"/>
      <c r="AC6" s="238">
        <f>SUM(O7,T7)</f>
        <v>1</v>
      </c>
      <c r="AD6" s="238"/>
      <c r="AE6" s="238">
        <f>AA6-AC6</f>
        <v>1</v>
      </c>
      <c r="AF6" s="238"/>
      <c r="AG6" s="238">
        <v>1</v>
      </c>
      <c r="AH6" s="238"/>
      <c r="AJ6" s="243" t="str">
        <f>AO3</f>
        <v>巻西</v>
      </c>
      <c r="AK6" s="243"/>
      <c r="AL6" s="243"/>
      <c r="AM6" s="243"/>
      <c r="AN6" s="243"/>
      <c r="AO6" s="269"/>
      <c r="AP6" s="270"/>
      <c r="AQ6" s="270"/>
      <c r="AR6" s="270"/>
      <c r="AS6" s="271"/>
      <c r="AT6" s="1" t="s">
        <v>103</v>
      </c>
      <c r="AU6" s="253"/>
      <c r="AV6" s="253"/>
      <c r="AW6" s="253"/>
      <c r="AX6" s="2"/>
      <c r="AY6" s="1" t="s">
        <v>104</v>
      </c>
      <c r="AZ6" s="253"/>
      <c r="BA6" s="253"/>
      <c r="BB6" s="253"/>
      <c r="BC6" s="2"/>
      <c r="BD6" s="238"/>
      <c r="BE6" s="238"/>
      <c r="BF6" s="238">
        <v>2</v>
      </c>
      <c r="BG6" s="238"/>
      <c r="BH6" s="238"/>
      <c r="BI6" s="238"/>
      <c r="BJ6" s="238">
        <f>SUM(AT7,AY7)</f>
        <v>0</v>
      </c>
      <c r="BK6" s="238"/>
      <c r="BL6" s="238">
        <f>SUM(AX7,BC7)</f>
        <v>11</v>
      </c>
      <c r="BM6" s="238"/>
      <c r="BN6" s="238">
        <f>BJ6-BL6</f>
        <v>-11</v>
      </c>
      <c r="BO6" s="238"/>
      <c r="BP6" s="238">
        <v>3</v>
      </c>
      <c r="BQ6" s="238"/>
    </row>
    <row r="7" spans="1:79" ht="30" customHeight="1">
      <c r="A7" s="243"/>
      <c r="B7" s="243"/>
      <c r="C7" s="243"/>
      <c r="D7" s="243"/>
      <c r="E7" s="243"/>
      <c r="F7" s="272"/>
      <c r="G7" s="273"/>
      <c r="H7" s="273"/>
      <c r="I7" s="273"/>
      <c r="J7" s="274"/>
      <c r="K7" s="249">
        <v>1</v>
      </c>
      <c r="L7" s="3"/>
      <c r="M7" s="4" t="s">
        <v>72</v>
      </c>
      <c r="N7" s="3"/>
      <c r="O7" s="251">
        <f>N7+N8</f>
        <v>0</v>
      </c>
      <c r="P7" s="249">
        <v>1</v>
      </c>
      <c r="Q7" s="3"/>
      <c r="R7" s="4" t="s">
        <v>72</v>
      </c>
      <c r="S7" s="3"/>
      <c r="T7" s="251">
        <v>1</v>
      </c>
      <c r="U7" s="238"/>
      <c r="V7" s="238"/>
      <c r="W7" s="238"/>
      <c r="X7" s="238"/>
      <c r="Y7" s="238"/>
      <c r="Z7" s="238"/>
      <c r="AA7" s="238"/>
      <c r="AB7" s="238"/>
      <c r="AC7" s="238"/>
      <c r="AD7" s="238"/>
      <c r="AE7" s="238"/>
      <c r="AF7" s="238"/>
      <c r="AG7" s="238"/>
      <c r="AH7" s="238"/>
      <c r="AJ7" s="243"/>
      <c r="AK7" s="243"/>
      <c r="AL7" s="243"/>
      <c r="AM7" s="243"/>
      <c r="AN7" s="243"/>
      <c r="AO7" s="272"/>
      <c r="AP7" s="273"/>
      <c r="AQ7" s="273"/>
      <c r="AR7" s="273"/>
      <c r="AS7" s="274"/>
      <c r="AT7" s="249">
        <v>0</v>
      </c>
      <c r="AU7" s="3"/>
      <c r="AV7" s="4" t="s">
        <v>72</v>
      </c>
      <c r="AW7" s="3"/>
      <c r="AX7" s="251">
        <v>5</v>
      </c>
      <c r="AY7" s="249">
        <v>0</v>
      </c>
      <c r="AZ7" s="3"/>
      <c r="BA7" s="4" t="s">
        <v>72</v>
      </c>
      <c r="BB7" s="3"/>
      <c r="BC7" s="251">
        <v>6</v>
      </c>
      <c r="BD7" s="238"/>
      <c r="BE7" s="238"/>
      <c r="BF7" s="238"/>
      <c r="BG7" s="238"/>
      <c r="BH7" s="238"/>
      <c r="BI7" s="238"/>
      <c r="BJ7" s="238"/>
      <c r="BK7" s="238"/>
      <c r="BL7" s="238"/>
      <c r="BM7" s="238"/>
      <c r="BN7" s="238"/>
      <c r="BO7" s="238"/>
      <c r="BP7" s="238"/>
      <c r="BQ7" s="238"/>
    </row>
    <row r="8" spans="1:79" ht="30" customHeight="1">
      <c r="A8" s="243"/>
      <c r="B8" s="243"/>
      <c r="C8" s="243"/>
      <c r="D8" s="243"/>
      <c r="E8" s="243"/>
      <c r="F8" s="275"/>
      <c r="G8" s="276"/>
      <c r="H8" s="276"/>
      <c r="I8" s="276"/>
      <c r="J8" s="277"/>
      <c r="K8" s="250"/>
      <c r="L8" s="5"/>
      <c r="M8" s="6" t="s">
        <v>72</v>
      </c>
      <c r="N8" s="5"/>
      <c r="O8" s="252"/>
      <c r="P8" s="250"/>
      <c r="Q8" s="5"/>
      <c r="R8" s="6" t="s">
        <v>72</v>
      </c>
      <c r="S8" s="5"/>
      <c r="T8" s="252"/>
      <c r="U8" s="238"/>
      <c r="V8" s="238"/>
      <c r="W8" s="238"/>
      <c r="X8" s="238"/>
      <c r="Y8" s="238"/>
      <c r="Z8" s="238"/>
      <c r="AA8" s="238"/>
      <c r="AB8" s="238"/>
      <c r="AC8" s="238"/>
      <c r="AD8" s="238"/>
      <c r="AE8" s="238"/>
      <c r="AF8" s="238"/>
      <c r="AG8" s="238"/>
      <c r="AH8" s="238"/>
      <c r="AJ8" s="243"/>
      <c r="AK8" s="243"/>
      <c r="AL8" s="243"/>
      <c r="AM8" s="243"/>
      <c r="AN8" s="243"/>
      <c r="AO8" s="275"/>
      <c r="AP8" s="276"/>
      <c r="AQ8" s="276"/>
      <c r="AR8" s="276"/>
      <c r="AS8" s="277"/>
      <c r="AT8" s="250"/>
      <c r="AU8" s="5"/>
      <c r="AV8" s="6" t="s">
        <v>72</v>
      </c>
      <c r="AW8" s="5"/>
      <c r="AX8" s="252"/>
      <c r="AY8" s="250"/>
      <c r="AZ8" s="5"/>
      <c r="BA8" s="6" t="s">
        <v>75</v>
      </c>
      <c r="BB8" s="5"/>
      <c r="BC8" s="252"/>
      <c r="BD8" s="238"/>
      <c r="BE8" s="238"/>
      <c r="BF8" s="238"/>
      <c r="BG8" s="238"/>
      <c r="BH8" s="238"/>
      <c r="BI8" s="238"/>
      <c r="BJ8" s="238"/>
      <c r="BK8" s="238"/>
      <c r="BL8" s="238"/>
      <c r="BM8" s="238"/>
      <c r="BN8" s="238"/>
      <c r="BO8" s="238"/>
      <c r="BP8" s="238"/>
      <c r="BQ8" s="238"/>
    </row>
    <row r="9" spans="1:79" ht="30" customHeight="1">
      <c r="A9" s="243" t="str">
        <f>K3</f>
        <v>高畠</v>
      </c>
      <c r="B9" s="243"/>
      <c r="C9" s="243"/>
      <c r="D9" s="243"/>
      <c r="E9" s="243"/>
      <c r="F9" s="7"/>
      <c r="G9" s="244"/>
      <c r="H9" s="244"/>
      <c r="I9" s="244"/>
      <c r="J9" s="8"/>
      <c r="K9" s="269"/>
      <c r="L9" s="270"/>
      <c r="M9" s="270"/>
      <c r="N9" s="270"/>
      <c r="O9" s="271"/>
      <c r="P9" s="1" t="s">
        <v>102</v>
      </c>
      <c r="Q9" s="253"/>
      <c r="R9" s="253"/>
      <c r="S9" s="253"/>
      <c r="T9" s="2"/>
      <c r="U9" s="238"/>
      <c r="V9" s="238"/>
      <c r="W9" s="238">
        <v>1</v>
      </c>
      <c r="X9" s="238"/>
      <c r="Y9" s="238">
        <v>1</v>
      </c>
      <c r="Z9" s="238"/>
      <c r="AA9" s="238">
        <f>SUM(F10,P10)</f>
        <v>1</v>
      </c>
      <c r="AB9" s="238"/>
      <c r="AC9" s="238">
        <f>SUM(J10,T10)</f>
        <v>2</v>
      </c>
      <c r="AD9" s="238"/>
      <c r="AE9" s="238">
        <f>AA9-AC9</f>
        <v>-1</v>
      </c>
      <c r="AF9" s="238"/>
      <c r="AG9" s="238">
        <v>3</v>
      </c>
      <c r="AH9" s="238"/>
      <c r="AJ9" s="243" t="str">
        <f>AT3</f>
        <v>築館</v>
      </c>
      <c r="AK9" s="243"/>
      <c r="AL9" s="243"/>
      <c r="AM9" s="243"/>
      <c r="AN9" s="243"/>
      <c r="AO9" s="7"/>
      <c r="AP9" s="244"/>
      <c r="AQ9" s="244"/>
      <c r="AR9" s="244"/>
      <c r="AS9" s="8"/>
      <c r="AT9" s="269"/>
      <c r="AU9" s="270"/>
      <c r="AV9" s="270"/>
      <c r="AW9" s="270"/>
      <c r="AX9" s="271"/>
      <c r="AY9" s="1" t="s">
        <v>105</v>
      </c>
      <c r="AZ9" s="253"/>
      <c r="BA9" s="253"/>
      <c r="BB9" s="253"/>
      <c r="BC9" s="2"/>
      <c r="BD9" s="238">
        <v>1</v>
      </c>
      <c r="BE9" s="238"/>
      <c r="BF9" s="238"/>
      <c r="BG9" s="238"/>
      <c r="BH9" s="238">
        <v>1</v>
      </c>
      <c r="BI9" s="238"/>
      <c r="BJ9" s="238">
        <f>SUM(AO10,AY10)</f>
        <v>7</v>
      </c>
      <c r="BK9" s="238"/>
      <c r="BL9" s="238">
        <f>SUM(AS10,BC10)</f>
        <v>2</v>
      </c>
      <c r="BM9" s="238"/>
      <c r="BN9" s="238">
        <f>BJ9-BL9</f>
        <v>5</v>
      </c>
      <c r="BO9" s="238"/>
      <c r="BP9" s="238">
        <v>2</v>
      </c>
      <c r="BQ9" s="238"/>
    </row>
    <row r="10" spans="1:79" ht="30" customHeight="1">
      <c r="A10" s="243"/>
      <c r="B10" s="243"/>
      <c r="C10" s="243"/>
      <c r="D10" s="243"/>
      <c r="E10" s="243"/>
      <c r="F10" s="239">
        <f>G10+G11</f>
        <v>0</v>
      </c>
      <c r="G10" s="9">
        <f>N7</f>
        <v>0</v>
      </c>
      <c r="H10" s="10" t="s">
        <v>72</v>
      </c>
      <c r="I10" s="9">
        <f>L7</f>
        <v>0</v>
      </c>
      <c r="J10" s="241">
        <v>1</v>
      </c>
      <c r="K10" s="272"/>
      <c r="L10" s="273"/>
      <c r="M10" s="273"/>
      <c r="N10" s="273"/>
      <c r="O10" s="274"/>
      <c r="P10" s="249">
        <v>1</v>
      </c>
      <c r="Q10" s="3"/>
      <c r="R10" s="4" t="s">
        <v>72</v>
      </c>
      <c r="S10" s="3"/>
      <c r="T10" s="251">
        <v>1</v>
      </c>
      <c r="U10" s="238"/>
      <c r="V10" s="238"/>
      <c r="W10" s="238"/>
      <c r="X10" s="238"/>
      <c r="Y10" s="238"/>
      <c r="Z10" s="238"/>
      <c r="AA10" s="238"/>
      <c r="AB10" s="238"/>
      <c r="AC10" s="238"/>
      <c r="AD10" s="238"/>
      <c r="AE10" s="238"/>
      <c r="AF10" s="238"/>
      <c r="AG10" s="238"/>
      <c r="AH10" s="238"/>
      <c r="AJ10" s="243"/>
      <c r="AK10" s="243"/>
      <c r="AL10" s="243"/>
      <c r="AM10" s="243"/>
      <c r="AN10" s="243"/>
      <c r="AO10" s="239">
        <v>5</v>
      </c>
      <c r="AP10" s="9">
        <f>AW7</f>
        <v>0</v>
      </c>
      <c r="AQ10" s="10" t="s">
        <v>72</v>
      </c>
      <c r="AR10" s="9">
        <f>AU7</f>
        <v>0</v>
      </c>
      <c r="AS10" s="241">
        <f>AR10+AR11</f>
        <v>0</v>
      </c>
      <c r="AT10" s="272"/>
      <c r="AU10" s="273"/>
      <c r="AV10" s="273"/>
      <c r="AW10" s="273"/>
      <c r="AX10" s="274"/>
      <c r="AY10" s="249">
        <v>2</v>
      </c>
      <c r="AZ10" s="3"/>
      <c r="BA10" s="4" t="s">
        <v>72</v>
      </c>
      <c r="BB10" s="3"/>
      <c r="BC10" s="251">
        <v>2</v>
      </c>
      <c r="BD10" s="238"/>
      <c r="BE10" s="238"/>
      <c r="BF10" s="238"/>
      <c r="BG10" s="238"/>
      <c r="BH10" s="238"/>
      <c r="BI10" s="238"/>
      <c r="BJ10" s="238"/>
      <c r="BK10" s="238"/>
      <c r="BL10" s="238"/>
      <c r="BM10" s="238"/>
      <c r="BN10" s="238"/>
      <c r="BO10" s="238"/>
      <c r="BP10" s="238"/>
      <c r="BQ10" s="238"/>
    </row>
    <row r="11" spans="1:79" ht="30" customHeight="1">
      <c r="A11" s="243"/>
      <c r="B11" s="243"/>
      <c r="C11" s="243"/>
      <c r="D11" s="243"/>
      <c r="E11" s="243"/>
      <c r="F11" s="240"/>
      <c r="G11" s="11">
        <f>N8</f>
        <v>0</v>
      </c>
      <c r="H11" s="12" t="s">
        <v>72</v>
      </c>
      <c r="I11" s="11">
        <f>L8</f>
        <v>0</v>
      </c>
      <c r="J11" s="242"/>
      <c r="K11" s="275"/>
      <c r="L11" s="276"/>
      <c r="M11" s="276"/>
      <c r="N11" s="276"/>
      <c r="O11" s="277"/>
      <c r="P11" s="250"/>
      <c r="Q11" s="5"/>
      <c r="R11" s="6" t="s">
        <v>72</v>
      </c>
      <c r="S11" s="5"/>
      <c r="T11" s="252"/>
      <c r="U11" s="238"/>
      <c r="V11" s="238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J11" s="243"/>
      <c r="AK11" s="243"/>
      <c r="AL11" s="243"/>
      <c r="AM11" s="243"/>
      <c r="AN11" s="243"/>
      <c r="AO11" s="240"/>
      <c r="AP11" s="11">
        <f>AW8</f>
        <v>0</v>
      </c>
      <c r="AQ11" s="12" t="s">
        <v>72</v>
      </c>
      <c r="AR11" s="11">
        <f>AU8</f>
        <v>0</v>
      </c>
      <c r="AS11" s="242"/>
      <c r="AT11" s="275"/>
      <c r="AU11" s="276"/>
      <c r="AV11" s="276"/>
      <c r="AW11" s="276"/>
      <c r="AX11" s="277"/>
      <c r="AY11" s="250"/>
      <c r="AZ11" s="5"/>
      <c r="BA11" s="6" t="s">
        <v>72</v>
      </c>
      <c r="BB11" s="5"/>
      <c r="BC11" s="252"/>
      <c r="BD11" s="238"/>
      <c r="BE11" s="238"/>
      <c r="BF11" s="238"/>
      <c r="BG11" s="238"/>
      <c r="BH11" s="238"/>
      <c r="BI11" s="238"/>
      <c r="BJ11" s="238"/>
      <c r="BK11" s="238"/>
      <c r="BL11" s="238"/>
      <c r="BM11" s="238"/>
      <c r="BN11" s="238"/>
      <c r="BO11" s="238"/>
      <c r="BP11" s="238"/>
      <c r="BQ11" s="238"/>
    </row>
    <row r="12" spans="1:79" ht="30" customHeight="1">
      <c r="A12" s="243" t="str">
        <f>P3</f>
        <v>一方井</v>
      </c>
      <c r="B12" s="243"/>
      <c r="C12" s="243"/>
      <c r="D12" s="243"/>
      <c r="E12" s="243"/>
      <c r="F12" s="7"/>
      <c r="G12" s="244"/>
      <c r="H12" s="244"/>
      <c r="I12" s="244"/>
      <c r="J12" s="8"/>
      <c r="K12" s="7"/>
      <c r="L12" s="244"/>
      <c r="M12" s="244"/>
      <c r="N12" s="244"/>
      <c r="O12" s="8"/>
      <c r="P12" s="269"/>
      <c r="Q12" s="270"/>
      <c r="R12" s="270"/>
      <c r="S12" s="270"/>
      <c r="T12" s="271"/>
      <c r="U12" s="238">
        <v>1</v>
      </c>
      <c r="V12" s="238"/>
      <c r="W12" s="238"/>
      <c r="X12" s="238"/>
      <c r="Y12" s="238">
        <v>1</v>
      </c>
      <c r="Z12" s="238"/>
      <c r="AA12" s="238">
        <f>SUM(F13,K13)</f>
        <v>2</v>
      </c>
      <c r="AB12" s="238"/>
      <c r="AC12" s="238">
        <f>SUM(J13,O13)</f>
        <v>2</v>
      </c>
      <c r="AD12" s="238"/>
      <c r="AE12" s="238">
        <f t="shared" ref="AE12" si="0">AA12-AC12</f>
        <v>0</v>
      </c>
      <c r="AF12" s="238"/>
      <c r="AG12" s="238">
        <v>2</v>
      </c>
      <c r="AH12" s="238"/>
      <c r="AJ12" s="243" t="str">
        <f>AY3</f>
        <v>川西</v>
      </c>
      <c r="AK12" s="243"/>
      <c r="AL12" s="243"/>
      <c r="AM12" s="243"/>
      <c r="AN12" s="243"/>
      <c r="AO12" s="7"/>
      <c r="AP12" s="244"/>
      <c r="AQ12" s="244"/>
      <c r="AR12" s="244"/>
      <c r="AS12" s="8"/>
      <c r="AT12" s="7"/>
      <c r="AU12" s="244"/>
      <c r="AV12" s="244"/>
      <c r="AW12" s="244"/>
      <c r="AX12" s="8"/>
      <c r="AY12" s="269"/>
      <c r="AZ12" s="270"/>
      <c r="BA12" s="270"/>
      <c r="BB12" s="270"/>
      <c r="BC12" s="271"/>
      <c r="BD12" s="238">
        <v>1</v>
      </c>
      <c r="BE12" s="238"/>
      <c r="BF12" s="238"/>
      <c r="BG12" s="238"/>
      <c r="BH12" s="238">
        <v>1</v>
      </c>
      <c r="BI12" s="238"/>
      <c r="BJ12" s="238">
        <f>SUM(AO13,AT13)</f>
        <v>8</v>
      </c>
      <c r="BK12" s="238"/>
      <c r="BL12" s="238">
        <f>SUM(AS13,AX13)</f>
        <v>2</v>
      </c>
      <c r="BM12" s="238"/>
      <c r="BN12" s="238">
        <f t="shared" ref="BN12" si="1">BJ12-BL12</f>
        <v>6</v>
      </c>
      <c r="BO12" s="238"/>
      <c r="BP12" s="238">
        <v>1</v>
      </c>
      <c r="BQ12" s="238"/>
    </row>
    <row r="13" spans="1:79" ht="30" customHeight="1">
      <c r="A13" s="243"/>
      <c r="B13" s="243"/>
      <c r="C13" s="243"/>
      <c r="D13" s="243"/>
      <c r="E13" s="243"/>
      <c r="F13" s="239">
        <v>1</v>
      </c>
      <c r="G13" s="9">
        <f>S7</f>
        <v>0</v>
      </c>
      <c r="H13" s="10" t="s">
        <v>72</v>
      </c>
      <c r="I13" s="9">
        <f>Q7</f>
        <v>0</v>
      </c>
      <c r="J13" s="241">
        <v>1</v>
      </c>
      <c r="K13" s="239">
        <v>1</v>
      </c>
      <c r="L13" s="9">
        <f>S10</f>
        <v>0</v>
      </c>
      <c r="M13" s="10" t="s">
        <v>75</v>
      </c>
      <c r="N13" s="9">
        <f>Q10</f>
        <v>0</v>
      </c>
      <c r="O13" s="241">
        <v>1</v>
      </c>
      <c r="P13" s="272"/>
      <c r="Q13" s="273"/>
      <c r="R13" s="273"/>
      <c r="S13" s="273"/>
      <c r="T13" s="274"/>
      <c r="U13" s="238"/>
      <c r="V13" s="238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J13" s="243"/>
      <c r="AK13" s="243"/>
      <c r="AL13" s="243"/>
      <c r="AM13" s="243"/>
      <c r="AN13" s="243"/>
      <c r="AO13" s="239">
        <v>6</v>
      </c>
      <c r="AP13" s="9">
        <f>BB7</f>
        <v>0</v>
      </c>
      <c r="AQ13" s="10" t="s">
        <v>72</v>
      </c>
      <c r="AR13" s="9">
        <f>AZ7</f>
        <v>0</v>
      </c>
      <c r="AS13" s="241">
        <v>0</v>
      </c>
      <c r="AT13" s="239">
        <v>2</v>
      </c>
      <c r="AU13" s="9">
        <f>BB10</f>
        <v>0</v>
      </c>
      <c r="AV13" s="10" t="s">
        <v>72</v>
      </c>
      <c r="AW13" s="9">
        <f>AZ10</f>
        <v>0</v>
      </c>
      <c r="AX13" s="241">
        <v>2</v>
      </c>
      <c r="AY13" s="272"/>
      <c r="AZ13" s="273"/>
      <c r="BA13" s="273"/>
      <c r="BB13" s="273"/>
      <c r="BC13" s="274"/>
      <c r="BD13" s="238"/>
      <c r="BE13" s="238"/>
      <c r="BF13" s="238"/>
      <c r="BG13" s="238"/>
      <c r="BH13" s="238"/>
      <c r="BI13" s="238"/>
      <c r="BJ13" s="238"/>
      <c r="BK13" s="238"/>
      <c r="BL13" s="238"/>
      <c r="BM13" s="238"/>
      <c r="BN13" s="238"/>
      <c r="BO13" s="238"/>
      <c r="BP13" s="238"/>
      <c r="BQ13" s="238"/>
    </row>
    <row r="14" spans="1:79" ht="30" customHeight="1">
      <c r="A14" s="243"/>
      <c r="B14" s="243"/>
      <c r="C14" s="243"/>
      <c r="D14" s="243"/>
      <c r="E14" s="243"/>
      <c r="F14" s="240"/>
      <c r="G14" s="11">
        <f>S8</f>
        <v>0</v>
      </c>
      <c r="H14" s="12" t="s">
        <v>72</v>
      </c>
      <c r="I14" s="11">
        <f>Q8</f>
        <v>0</v>
      </c>
      <c r="J14" s="242"/>
      <c r="K14" s="240"/>
      <c r="L14" s="11">
        <f>S11</f>
        <v>0</v>
      </c>
      <c r="M14" s="12" t="s">
        <v>72</v>
      </c>
      <c r="N14" s="11">
        <f>Q11</f>
        <v>0</v>
      </c>
      <c r="O14" s="242"/>
      <c r="P14" s="275"/>
      <c r="Q14" s="276"/>
      <c r="R14" s="276"/>
      <c r="S14" s="276"/>
      <c r="T14" s="277"/>
      <c r="U14" s="238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J14" s="243"/>
      <c r="AK14" s="243"/>
      <c r="AL14" s="243"/>
      <c r="AM14" s="243"/>
      <c r="AN14" s="243"/>
      <c r="AO14" s="240"/>
      <c r="AP14" s="11">
        <f>BB8</f>
        <v>0</v>
      </c>
      <c r="AQ14" s="12" t="s">
        <v>72</v>
      </c>
      <c r="AR14" s="11">
        <f>AZ8</f>
        <v>0</v>
      </c>
      <c r="AS14" s="242"/>
      <c r="AT14" s="240"/>
      <c r="AU14" s="11">
        <f>BB11</f>
        <v>0</v>
      </c>
      <c r="AV14" s="12" t="s">
        <v>72</v>
      </c>
      <c r="AW14" s="11">
        <f>AZ11</f>
        <v>0</v>
      </c>
      <c r="AX14" s="242"/>
      <c r="AY14" s="275"/>
      <c r="AZ14" s="276"/>
      <c r="BA14" s="276"/>
      <c r="BB14" s="276"/>
      <c r="BC14" s="277"/>
      <c r="BD14" s="238"/>
      <c r="BE14" s="238"/>
      <c r="BF14" s="238"/>
      <c r="BG14" s="238"/>
      <c r="BH14" s="238"/>
      <c r="BI14" s="238"/>
      <c r="BJ14" s="238"/>
      <c r="BK14" s="238"/>
      <c r="BL14" s="238"/>
      <c r="BM14" s="238"/>
      <c r="BN14" s="238"/>
      <c r="BO14" s="238"/>
      <c r="BP14" s="238"/>
      <c r="BQ14" s="238"/>
    </row>
    <row r="15" spans="1:79" ht="30" customHeight="1"/>
    <row r="16" spans="1:79" ht="30" customHeight="1">
      <c r="A16" s="278" t="s">
        <v>76</v>
      </c>
      <c r="B16" s="279"/>
      <c r="C16" s="279"/>
      <c r="D16" s="279"/>
      <c r="E16" s="280"/>
      <c r="F16" s="255" t="s">
        <v>88</v>
      </c>
      <c r="G16" s="256"/>
      <c r="H16" s="256"/>
      <c r="I16" s="256"/>
      <c r="J16" s="256"/>
      <c r="K16" s="255" t="s">
        <v>96</v>
      </c>
      <c r="L16" s="256"/>
      <c r="M16" s="256"/>
      <c r="N16" s="256"/>
      <c r="O16" s="256"/>
      <c r="P16" s="255" t="s">
        <v>93</v>
      </c>
      <c r="Q16" s="256"/>
      <c r="R16" s="256"/>
      <c r="S16" s="256"/>
      <c r="T16" s="256"/>
      <c r="U16" s="257" t="s">
        <v>0</v>
      </c>
      <c r="V16" s="257"/>
      <c r="W16" s="257" t="s">
        <v>1</v>
      </c>
      <c r="X16" s="257"/>
      <c r="Y16" s="257" t="s">
        <v>2</v>
      </c>
      <c r="Z16" s="257"/>
      <c r="AA16" s="257" t="s">
        <v>3</v>
      </c>
      <c r="AB16" s="257"/>
      <c r="AC16" s="257" t="s">
        <v>4</v>
      </c>
      <c r="AD16" s="257"/>
      <c r="AE16" s="257" t="s">
        <v>5</v>
      </c>
      <c r="AF16" s="257"/>
      <c r="AG16" s="257" t="s">
        <v>6</v>
      </c>
      <c r="AH16" s="257"/>
      <c r="AJ16" s="278" t="s">
        <v>77</v>
      </c>
      <c r="AK16" s="279"/>
      <c r="AL16" s="279"/>
      <c r="AM16" s="279"/>
      <c r="AN16" s="280"/>
      <c r="AO16" s="255" t="s">
        <v>87</v>
      </c>
      <c r="AP16" s="256"/>
      <c r="AQ16" s="256"/>
      <c r="AR16" s="256"/>
      <c r="AS16" s="256"/>
      <c r="AT16" s="255" t="s">
        <v>91</v>
      </c>
      <c r="AU16" s="256"/>
      <c r="AV16" s="256"/>
      <c r="AW16" s="256"/>
      <c r="AX16" s="256"/>
      <c r="AY16" s="255" t="s">
        <v>95</v>
      </c>
      <c r="AZ16" s="256"/>
      <c r="BA16" s="256"/>
      <c r="BB16" s="256"/>
      <c r="BC16" s="256"/>
      <c r="BD16" s="255" t="s">
        <v>99</v>
      </c>
      <c r="BE16" s="256"/>
      <c r="BF16" s="256"/>
      <c r="BG16" s="256"/>
      <c r="BH16" s="256"/>
      <c r="BI16" s="257" t="s">
        <v>0</v>
      </c>
      <c r="BJ16" s="257"/>
      <c r="BK16" s="257" t="s">
        <v>1</v>
      </c>
      <c r="BL16" s="257"/>
      <c r="BM16" s="257" t="s">
        <v>2</v>
      </c>
      <c r="BN16" s="257"/>
      <c r="BO16" s="257" t="s">
        <v>3</v>
      </c>
      <c r="BP16" s="257"/>
      <c r="BQ16" s="257" t="s">
        <v>4</v>
      </c>
      <c r="BR16" s="257"/>
      <c r="BS16" s="257" t="s">
        <v>5</v>
      </c>
      <c r="BT16" s="257"/>
      <c r="BU16" s="257" t="s">
        <v>6</v>
      </c>
      <c r="BV16" s="257"/>
    </row>
    <row r="17" spans="1:74" ht="30" customHeight="1">
      <c r="A17" s="281"/>
      <c r="B17" s="282"/>
      <c r="C17" s="282"/>
      <c r="D17" s="282"/>
      <c r="E17" s="283"/>
      <c r="F17" s="256"/>
      <c r="G17" s="256"/>
      <c r="H17" s="256"/>
      <c r="I17" s="256"/>
      <c r="J17" s="256"/>
      <c r="K17" s="256"/>
      <c r="L17" s="256"/>
      <c r="M17" s="256"/>
      <c r="N17" s="256"/>
      <c r="O17" s="256"/>
      <c r="P17" s="256"/>
      <c r="Q17" s="256"/>
      <c r="R17" s="256"/>
      <c r="S17" s="256"/>
      <c r="T17" s="256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57"/>
      <c r="AG17" s="257"/>
      <c r="AH17" s="257"/>
      <c r="AJ17" s="281"/>
      <c r="AK17" s="282"/>
      <c r="AL17" s="282"/>
      <c r="AM17" s="282"/>
      <c r="AN17" s="283"/>
      <c r="AO17" s="256"/>
      <c r="AP17" s="256"/>
      <c r="AQ17" s="256"/>
      <c r="AR17" s="256"/>
      <c r="AS17" s="256"/>
      <c r="AT17" s="256"/>
      <c r="AU17" s="256"/>
      <c r="AV17" s="256"/>
      <c r="AW17" s="256"/>
      <c r="AX17" s="256"/>
      <c r="AY17" s="256"/>
      <c r="AZ17" s="256"/>
      <c r="BA17" s="256"/>
      <c r="BB17" s="256"/>
      <c r="BC17" s="256"/>
      <c r="BD17" s="256"/>
      <c r="BE17" s="256"/>
      <c r="BF17" s="256"/>
      <c r="BG17" s="256"/>
      <c r="BH17" s="256"/>
      <c r="BI17" s="257"/>
      <c r="BJ17" s="257"/>
      <c r="BK17" s="257"/>
      <c r="BL17" s="257"/>
      <c r="BM17" s="257"/>
      <c r="BN17" s="257"/>
      <c r="BO17" s="257"/>
      <c r="BP17" s="257"/>
      <c r="BQ17" s="257"/>
      <c r="BR17" s="257"/>
      <c r="BS17" s="257"/>
      <c r="BT17" s="257"/>
      <c r="BU17" s="257"/>
      <c r="BV17" s="257"/>
    </row>
    <row r="18" spans="1:74" ht="30" customHeight="1">
      <c r="A18" s="284"/>
      <c r="B18" s="285"/>
      <c r="C18" s="285"/>
      <c r="D18" s="285"/>
      <c r="E18" s="286"/>
      <c r="F18" s="256"/>
      <c r="G18" s="256"/>
      <c r="H18" s="256"/>
      <c r="I18" s="256"/>
      <c r="J18" s="256"/>
      <c r="K18" s="256"/>
      <c r="L18" s="256"/>
      <c r="M18" s="256"/>
      <c r="N18" s="256"/>
      <c r="O18" s="256"/>
      <c r="P18" s="256"/>
      <c r="Q18" s="256"/>
      <c r="R18" s="256"/>
      <c r="S18" s="256"/>
      <c r="T18" s="256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7"/>
      <c r="AG18" s="257"/>
      <c r="AH18" s="257"/>
      <c r="AJ18" s="284"/>
      <c r="AK18" s="285"/>
      <c r="AL18" s="285"/>
      <c r="AM18" s="285"/>
      <c r="AN18" s="286"/>
      <c r="AO18" s="256"/>
      <c r="AP18" s="256"/>
      <c r="AQ18" s="256"/>
      <c r="AR18" s="256"/>
      <c r="AS18" s="256"/>
      <c r="AT18" s="256"/>
      <c r="AU18" s="256"/>
      <c r="AV18" s="256"/>
      <c r="AW18" s="256"/>
      <c r="AX18" s="256"/>
      <c r="AY18" s="256"/>
      <c r="AZ18" s="256"/>
      <c r="BA18" s="256"/>
      <c r="BB18" s="256"/>
      <c r="BC18" s="256"/>
      <c r="BD18" s="256"/>
      <c r="BE18" s="256"/>
      <c r="BF18" s="256"/>
      <c r="BG18" s="256"/>
      <c r="BH18" s="256"/>
      <c r="BI18" s="257"/>
      <c r="BJ18" s="257"/>
      <c r="BK18" s="257"/>
      <c r="BL18" s="257"/>
      <c r="BM18" s="257"/>
      <c r="BN18" s="257"/>
      <c r="BO18" s="257"/>
      <c r="BP18" s="257"/>
      <c r="BQ18" s="257"/>
      <c r="BR18" s="257"/>
      <c r="BS18" s="257"/>
      <c r="BT18" s="257"/>
      <c r="BU18" s="257"/>
      <c r="BV18" s="257"/>
    </row>
    <row r="19" spans="1:74" ht="30" customHeight="1">
      <c r="A19" s="243" t="str">
        <f>F16</f>
        <v>沼宮内</v>
      </c>
      <c r="B19" s="243"/>
      <c r="C19" s="243"/>
      <c r="D19" s="243"/>
      <c r="E19" s="243"/>
      <c r="F19" s="269"/>
      <c r="G19" s="270"/>
      <c r="H19" s="270"/>
      <c r="I19" s="270"/>
      <c r="J19" s="271"/>
      <c r="K19" s="1" t="s">
        <v>106</v>
      </c>
      <c r="L19" s="253"/>
      <c r="M19" s="253"/>
      <c r="N19" s="253"/>
      <c r="O19" s="2"/>
      <c r="P19" s="1" t="s">
        <v>107</v>
      </c>
      <c r="Q19" s="253"/>
      <c r="R19" s="253"/>
      <c r="S19" s="253"/>
      <c r="T19" s="2"/>
      <c r="U19" s="238">
        <v>2</v>
      </c>
      <c r="V19" s="238"/>
      <c r="W19" s="238"/>
      <c r="X19" s="238"/>
      <c r="Y19" s="238"/>
      <c r="Z19" s="238"/>
      <c r="AA19" s="238">
        <f>SUM(K20,P20)</f>
        <v>6</v>
      </c>
      <c r="AB19" s="238"/>
      <c r="AC19" s="238">
        <f>SUM(O20,T20)</f>
        <v>0</v>
      </c>
      <c r="AD19" s="238"/>
      <c r="AE19" s="238">
        <f>AA19-AC19</f>
        <v>6</v>
      </c>
      <c r="AF19" s="238"/>
      <c r="AG19" s="238">
        <v>1</v>
      </c>
      <c r="AH19" s="238"/>
      <c r="AJ19" s="243" t="str">
        <f>AO16</f>
        <v>羽後</v>
      </c>
      <c r="AK19" s="243"/>
      <c r="AL19" s="243"/>
      <c r="AM19" s="243"/>
      <c r="AN19" s="243"/>
      <c r="AO19" s="269"/>
      <c r="AP19" s="270"/>
      <c r="AQ19" s="270"/>
      <c r="AR19" s="270"/>
      <c r="AS19" s="271"/>
      <c r="AT19" s="1" t="s">
        <v>109</v>
      </c>
      <c r="AU19" s="253"/>
      <c r="AV19" s="253"/>
      <c r="AW19" s="253"/>
      <c r="AX19" s="2"/>
      <c r="AY19" s="13"/>
      <c r="AZ19" s="320"/>
      <c r="BA19" s="320"/>
      <c r="BB19" s="320"/>
      <c r="BC19" s="14"/>
      <c r="BD19" s="1" t="s">
        <v>110</v>
      </c>
      <c r="BE19" s="253"/>
      <c r="BF19" s="253"/>
      <c r="BG19" s="253"/>
      <c r="BH19" s="2"/>
      <c r="BI19" s="238">
        <v>1</v>
      </c>
      <c r="BJ19" s="238"/>
      <c r="BK19" s="238">
        <v>1</v>
      </c>
      <c r="BL19" s="238"/>
      <c r="BM19" s="238"/>
      <c r="BN19" s="238"/>
      <c r="BO19" s="238">
        <f>SUM(AT20,BD20)</f>
        <v>3</v>
      </c>
      <c r="BP19" s="238"/>
      <c r="BQ19" s="238">
        <f>SUM(AX20,BH20)</f>
        <v>2</v>
      </c>
      <c r="BR19" s="238"/>
      <c r="BS19" s="238">
        <f>BO19-BQ19</f>
        <v>1</v>
      </c>
      <c r="BT19" s="238"/>
      <c r="BU19" s="238">
        <v>1</v>
      </c>
      <c r="BV19" s="238"/>
    </row>
    <row r="20" spans="1:74" ht="30" customHeight="1">
      <c r="A20" s="243"/>
      <c r="B20" s="243"/>
      <c r="C20" s="243"/>
      <c r="D20" s="243"/>
      <c r="E20" s="243"/>
      <c r="F20" s="272"/>
      <c r="G20" s="273"/>
      <c r="H20" s="273"/>
      <c r="I20" s="273"/>
      <c r="J20" s="274"/>
      <c r="K20" s="249">
        <v>2</v>
      </c>
      <c r="L20" s="3"/>
      <c r="M20" s="4" t="s">
        <v>75</v>
      </c>
      <c r="N20" s="3"/>
      <c r="O20" s="251">
        <v>0</v>
      </c>
      <c r="P20" s="249">
        <v>4</v>
      </c>
      <c r="Q20" s="3"/>
      <c r="R20" s="4" t="s">
        <v>75</v>
      </c>
      <c r="S20" s="3"/>
      <c r="T20" s="251">
        <v>0</v>
      </c>
      <c r="U20" s="238"/>
      <c r="V20" s="238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J20" s="243"/>
      <c r="AK20" s="243"/>
      <c r="AL20" s="243"/>
      <c r="AM20" s="243"/>
      <c r="AN20" s="243"/>
      <c r="AO20" s="272"/>
      <c r="AP20" s="273"/>
      <c r="AQ20" s="273"/>
      <c r="AR20" s="273"/>
      <c r="AS20" s="274"/>
      <c r="AT20" s="249">
        <f>AU20+AU21</f>
        <v>0</v>
      </c>
      <c r="AU20" s="3"/>
      <c r="AV20" s="4" t="s">
        <v>72</v>
      </c>
      <c r="AW20" s="3"/>
      <c r="AX20" s="251">
        <v>1</v>
      </c>
      <c r="AY20" s="312">
        <f t="shared" ref="AY20" si="2">AZ20+AZ21</f>
        <v>0</v>
      </c>
      <c r="AZ20" s="15"/>
      <c r="BA20" s="16" t="s">
        <v>78</v>
      </c>
      <c r="BB20" s="15"/>
      <c r="BC20" s="314">
        <f t="shared" ref="BC20" si="3">BB20+BB21</f>
        <v>0</v>
      </c>
      <c r="BD20" s="249">
        <v>3</v>
      </c>
      <c r="BE20" s="3"/>
      <c r="BF20" s="4" t="s">
        <v>75</v>
      </c>
      <c r="BG20" s="3"/>
      <c r="BH20" s="251">
        <v>1</v>
      </c>
      <c r="BI20" s="238"/>
      <c r="BJ20" s="238"/>
      <c r="BK20" s="238"/>
      <c r="BL20" s="238"/>
      <c r="BM20" s="238"/>
      <c r="BN20" s="238"/>
      <c r="BO20" s="238"/>
      <c r="BP20" s="238"/>
      <c r="BQ20" s="238"/>
      <c r="BR20" s="238"/>
      <c r="BS20" s="238"/>
      <c r="BT20" s="238"/>
      <c r="BU20" s="238"/>
      <c r="BV20" s="238"/>
    </row>
    <row r="21" spans="1:74" ht="30" customHeight="1">
      <c r="A21" s="243"/>
      <c r="B21" s="243"/>
      <c r="C21" s="243"/>
      <c r="D21" s="243"/>
      <c r="E21" s="243"/>
      <c r="F21" s="275"/>
      <c r="G21" s="276"/>
      <c r="H21" s="276"/>
      <c r="I21" s="276"/>
      <c r="J21" s="277"/>
      <c r="K21" s="250"/>
      <c r="L21" s="5"/>
      <c r="M21" s="6" t="s">
        <v>75</v>
      </c>
      <c r="N21" s="5"/>
      <c r="O21" s="252"/>
      <c r="P21" s="250"/>
      <c r="Q21" s="5"/>
      <c r="R21" s="6" t="s">
        <v>75</v>
      </c>
      <c r="S21" s="5"/>
      <c r="T21" s="252"/>
      <c r="U21" s="238"/>
      <c r="V21" s="238"/>
      <c r="W21" s="238"/>
      <c r="X21" s="238"/>
      <c r="Y21" s="238"/>
      <c r="Z21" s="238"/>
      <c r="AA21" s="238"/>
      <c r="AB21" s="238"/>
      <c r="AC21" s="238"/>
      <c r="AD21" s="238"/>
      <c r="AE21" s="238"/>
      <c r="AF21" s="238"/>
      <c r="AG21" s="238"/>
      <c r="AH21" s="238"/>
      <c r="AJ21" s="243"/>
      <c r="AK21" s="243"/>
      <c r="AL21" s="243"/>
      <c r="AM21" s="243"/>
      <c r="AN21" s="243"/>
      <c r="AO21" s="275"/>
      <c r="AP21" s="276"/>
      <c r="AQ21" s="276"/>
      <c r="AR21" s="276"/>
      <c r="AS21" s="277"/>
      <c r="AT21" s="250"/>
      <c r="AU21" s="5"/>
      <c r="AV21" s="6" t="s">
        <v>79</v>
      </c>
      <c r="AW21" s="5"/>
      <c r="AX21" s="252"/>
      <c r="AY21" s="313"/>
      <c r="AZ21" s="17"/>
      <c r="BA21" s="18" t="s">
        <v>80</v>
      </c>
      <c r="BB21" s="17"/>
      <c r="BC21" s="315"/>
      <c r="BD21" s="250"/>
      <c r="BE21" s="5"/>
      <c r="BF21" s="6" t="s">
        <v>75</v>
      </c>
      <c r="BG21" s="5"/>
      <c r="BH21" s="252"/>
      <c r="BI21" s="238"/>
      <c r="BJ21" s="238"/>
      <c r="BK21" s="238"/>
      <c r="BL21" s="238"/>
      <c r="BM21" s="238"/>
      <c r="BN21" s="238"/>
      <c r="BO21" s="238"/>
      <c r="BP21" s="238"/>
      <c r="BQ21" s="238"/>
      <c r="BR21" s="238"/>
      <c r="BS21" s="238"/>
      <c r="BT21" s="238"/>
      <c r="BU21" s="238"/>
      <c r="BV21" s="238"/>
    </row>
    <row r="22" spans="1:74" ht="30" customHeight="1">
      <c r="A22" s="243" t="str">
        <f>K16</f>
        <v>棚倉</v>
      </c>
      <c r="B22" s="243"/>
      <c r="C22" s="243"/>
      <c r="D22" s="243"/>
      <c r="E22" s="243"/>
      <c r="F22" s="7"/>
      <c r="G22" s="244"/>
      <c r="H22" s="244"/>
      <c r="I22" s="244"/>
      <c r="J22" s="8"/>
      <c r="K22" s="269"/>
      <c r="L22" s="270"/>
      <c r="M22" s="270"/>
      <c r="N22" s="270"/>
      <c r="O22" s="271"/>
      <c r="P22" s="1" t="s">
        <v>108</v>
      </c>
      <c r="Q22" s="253"/>
      <c r="R22" s="253"/>
      <c r="S22" s="253"/>
      <c r="T22" s="2"/>
      <c r="U22" s="238"/>
      <c r="V22" s="238"/>
      <c r="W22" s="238">
        <v>1</v>
      </c>
      <c r="X22" s="238"/>
      <c r="Y22" s="238">
        <v>1</v>
      </c>
      <c r="Z22" s="238"/>
      <c r="AA22" s="238">
        <f>SUM(F23,P23)</f>
        <v>1</v>
      </c>
      <c r="AB22" s="238"/>
      <c r="AC22" s="238">
        <f>SUM(J23,T23)</f>
        <v>4</v>
      </c>
      <c r="AD22" s="238"/>
      <c r="AE22" s="238">
        <f>AA22-AC22</f>
        <v>-3</v>
      </c>
      <c r="AF22" s="238"/>
      <c r="AG22" s="238">
        <v>3</v>
      </c>
      <c r="AH22" s="238"/>
      <c r="AJ22" s="243" t="str">
        <f>AT16</f>
        <v>今市・大沢・豊岡</v>
      </c>
      <c r="AK22" s="243"/>
      <c r="AL22" s="243"/>
      <c r="AM22" s="243"/>
      <c r="AN22" s="243"/>
      <c r="AO22" s="7"/>
      <c r="AP22" s="244"/>
      <c r="AQ22" s="244"/>
      <c r="AR22" s="244"/>
      <c r="AS22" s="8"/>
      <c r="AT22" s="269"/>
      <c r="AU22" s="270"/>
      <c r="AV22" s="270"/>
      <c r="AW22" s="270"/>
      <c r="AX22" s="271"/>
      <c r="AY22" s="1" t="s">
        <v>111</v>
      </c>
      <c r="AZ22" s="253"/>
      <c r="BA22" s="253"/>
      <c r="BB22" s="253"/>
      <c r="BC22" s="2"/>
      <c r="BD22" s="13"/>
      <c r="BE22" s="320"/>
      <c r="BF22" s="320"/>
      <c r="BG22" s="320"/>
      <c r="BH22" s="14"/>
      <c r="BI22" s="238">
        <v>1</v>
      </c>
      <c r="BJ22" s="238"/>
      <c r="BK22" s="238">
        <v>1</v>
      </c>
      <c r="BL22" s="238"/>
      <c r="BM22" s="238"/>
      <c r="BN22" s="238"/>
      <c r="BO22" s="238">
        <f>SUM(AO23,AY23)</f>
        <v>1</v>
      </c>
      <c r="BP22" s="238"/>
      <c r="BQ22" s="238">
        <f>SUM(AS23,BC23)</f>
        <v>1</v>
      </c>
      <c r="BR22" s="238"/>
      <c r="BS22" s="238">
        <f t="shared" ref="BS22" si="4">BO22-BQ22</f>
        <v>0</v>
      </c>
      <c r="BT22" s="238"/>
      <c r="BU22" s="238">
        <v>3</v>
      </c>
      <c r="BV22" s="238"/>
    </row>
    <row r="23" spans="1:74" ht="30" customHeight="1">
      <c r="A23" s="243"/>
      <c r="B23" s="243"/>
      <c r="C23" s="243"/>
      <c r="D23" s="243"/>
      <c r="E23" s="243"/>
      <c r="F23" s="239">
        <f>G23+G24</f>
        <v>0</v>
      </c>
      <c r="G23" s="9">
        <f>N20</f>
        <v>0</v>
      </c>
      <c r="H23" s="10" t="s">
        <v>72</v>
      </c>
      <c r="I23" s="9">
        <f>L20</f>
        <v>0</v>
      </c>
      <c r="J23" s="241">
        <v>2</v>
      </c>
      <c r="K23" s="272"/>
      <c r="L23" s="273"/>
      <c r="M23" s="273"/>
      <c r="N23" s="273"/>
      <c r="O23" s="274"/>
      <c r="P23" s="249">
        <v>1</v>
      </c>
      <c r="Q23" s="3"/>
      <c r="R23" s="4" t="s">
        <v>72</v>
      </c>
      <c r="S23" s="3"/>
      <c r="T23" s="251">
        <v>2</v>
      </c>
      <c r="U23" s="238"/>
      <c r="V23" s="238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/>
      <c r="AJ23" s="243"/>
      <c r="AK23" s="243"/>
      <c r="AL23" s="243"/>
      <c r="AM23" s="243"/>
      <c r="AN23" s="243"/>
      <c r="AO23" s="239">
        <v>1</v>
      </c>
      <c r="AP23" s="9">
        <f>AW20</f>
        <v>0</v>
      </c>
      <c r="AQ23" s="10" t="s">
        <v>72</v>
      </c>
      <c r="AR23" s="9">
        <f>AU20</f>
        <v>0</v>
      </c>
      <c r="AS23" s="241">
        <f>AR23+AR24</f>
        <v>0</v>
      </c>
      <c r="AT23" s="272"/>
      <c r="AU23" s="273"/>
      <c r="AV23" s="273"/>
      <c r="AW23" s="273"/>
      <c r="AX23" s="274"/>
      <c r="AY23" s="249">
        <f t="shared" ref="AY23" si="5">AZ23+AZ24</f>
        <v>0</v>
      </c>
      <c r="AZ23" s="3"/>
      <c r="BA23" s="4" t="s">
        <v>72</v>
      </c>
      <c r="BB23" s="3"/>
      <c r="BC23" s="251">
        <v>1</v>
      </c>
      <c r="BD23" s="312">
        <f t="shared" ref="BD23" si="6">BE23+BE24</f>
        <v>0</v>
      </c>
      <c r="BE23" s="15"/>
      <c r="BF23" s="16" t="s">
        <v>75</v>
      </c>
      <c r="BG23" s="15"/>
      <c r="BH23" s="314">
        <f t="shared" ref="BH23" si="7">BG23+BG24</f>
        <v>0</v>
      </c>
      <c r="BI23" s="238"/>
      <c r="BJ23" s="238"/>
      <c r="BK23" s="238"/>
      <c r="BL23" s="238"/>
      <c r="BM23" s="238"/>
      <c r="BN23" s="238"/>
      <c r="BO23" s="238"/>
      <c r="BP23" s="238"/>
      <c r="BQ23" s="238"/>
      <c r="BR23" s="238"/>
      <c r="BS23" s="238"/>
      <c r="BT23" s="238"/>
      <c r="BU23" s="238"/>
      <c r="BV23" s="238"/>
    </row>
    <row r="24" spans="1:74" ht="30" customHeight="1">
      <c r="A24" s="243"/>
      <c r="B24" s="243"/>
      <c r="C24" s="243"/>
      <c r="D24" s="243"/>
      <c r="E24" s="243"/>
      <c r="F24" s="240"/>
      <c r="G24" s="11">
        <f>N21</f>
        <v>0</v>
      </c>
      <c r="H24" s="12" t="s">
        <v>75</v>
      </c>
      <c r="I24" s="11">
        <f>L21</f>
        <v>0</v>
      </c>
      <c r="J24" s="242"/>
      <c r="K24" s="275"/>
      <c r="L24" s="276"/>
      <c r="M24" s="276"/>
      <c r="N24" s="276"/>
      <c r="O24" s="277"/>
      <c r="P24" s="250"/>
      <c r="Q24" s="5"/>
      <c r="R24" s="6" t="s">
        <v>75</v>
      </c>
      <c r="S24" s="5"/>
      <c r="T24" s="252"/>
      <c r="U24" s="238"/>
      <c r="V24" s="238"/>
      <c r="W24" s="238"/>
      <c r="X24" s="238"/>
      <c r="Y24" s="238"/>
      <c r="Z24" s="238"/>
      <c r="AA24" s="238"/>
      <c r="AB24" s="238"/>
      <c r="AC24" s="238"/>
      <c r="AD24" s="238"/>
      <c r="AE24" s="238"/>
      <c r="AF24" s="238"/>
      <c r="AG24" s="238"/>
      <c r="AH24" s="238"/>
      <c r="AJ24" s="243"/>
      <c r="AK24" s="243"/>
      <c r="AL24" s="243"/>
      <c r="AM24" s="243"/>
      <c r="AN24" s="243"/>
      <c r="AO24" s="240"/>
      <c r="AP24" s="11">
        <f>AW21</f>
        <v>0</v>
      </c>
      <c r="AQ24" s="12" t="s">
        <v>78</v>
      </c>
      <c r="AR24" s="11">
        <f>AU21</f>
        <v>0</v>
      </c>
      <c r="AS24" s="242"/>
      <c r="AT24" s="275"/>
      <c r="AU24" s="276"/>
      <c r="AV24" s="276"/>
      <c r="AW24" s="276"/>
      <c r="AX24" s="277"/>
      <c r="AY24" s="250"/>
      <c r="AZ24" s="5"/>
      <c r="BA24" s="6" t="s">
        <v>75</v>
      </c>
      <c r="BB24" s="5"/>
      <c r="BC24" s="252"/>
      <c r="BD24" s="313"/>
      <c r="BE24" s="17"/>
      <c r="BF24" s="18" t="s">
        <v>75</v>
      </c>
      <c r="BG24" s="17"/>
      <c r="BH24" s="315"/>
      <c r="BI24" s="238"/>
      <c r="BJ24" s="238"/>
      <c r="BK24" s="238"/>
      <c r="BL24" s="238"/>
      <c r="BM24" s="238"/>
      <c r="BN24" s="238"/>
      <c r="BO24" s="238"/>
      <c r="BP24" s="238"/>
      <c r="BQ24" s="238"/>
      <c r="BR24" s="238"/>
      <c r="BS24" s="238"/>
      <c r="BT24" s="238"/>
      <c r="BU24" s="238"/>
      <c r="BV24" s="238"/>
    </row>
    <row r="25" spans="1:74" ht="30" customHeight="1">
      <c r="A25" s="243" t="str">
        <f>P16</f>
        <v>巻東</v>
      </c>
      <c r="B25" s="243"/>
      <c r="C25" s="243"/>
      <c r="D25" s="243"/>
      <c r="E25" s="243"/>
      <c r="F25" s="7"/>
      <c r="G25" s="244"/>
      <c r="H25" s="244"/>
      <c r="I25" s="244"/>
      <c r="J25" s="8"/>
      <c r="K25" s="7"/>
      <c r="L25" s="244"/>
      <c r="M25" s="244"/>
      <c r="N25" s="244"/>
      <c r="O25" s="8"/>
      <c r="P25" s="269"/>
      <c r="Q25" s="270"/>
      <c r="R25" s="270"/>
      <c r="S25" s="270"/>
      <c r="T25" s="271"/>
      <c r="U25" s="238">
        <v>1</v>
      </c>
      <c r="V25" s="238"/>
      <c r="W25" s="238">
        <v>1</v>
      </c>
      <c r="X25" s="238"/>
      <c r="Y25" s="238"/>
      <c r="Z25" s="238"/>
      <c r="AA25" s="238">
        <f>SUM(F26,K26)</f>
        <v>2</v>
      </c>
      <c r="AB25" s="238"/>
      <c r="AC25" s="238">
        <f>SUM(J26,O26)</f>
        <v>5</v>
      </c>
      <c r="AD25" s="238"/>
      <c r="AE25" s="238">
        <f t="shared" ref="AE25" si="8">AA25-AC25</f>
        <v>-3</v>
      </c>
      <c r="AF25" s="238"/>
      <c r="AG25" s="238">
        <v>2</v>
      </c>
      <c r="AH25" s="238"/>
      <c r="AJ25" s="243" t="str">
        <f>AY16</f>
        <v>川口</v>
      </c>
      <c r="AK25" s="243"/>
      <c r="AL25" s="243"/>
      <c r="AM25" s="243"/>
      <c r="AN25" s="243"/>
      <c r="AO25" s="19"/>
      <c r="AP25" s="320"/>
      <c r="AQ25" s="320"/>
      <c r="AR25" s="320"/>
      <c r="AS25" s="14"/>
      <c r="AT25" s="7"/>
      <c r="AU25" s="244"/>
      <c r="AV25" s="244"/>
      <c r="AW25" s="244"/>
      <c r="AX25" s="8"/>
      <c r="AY25" s="269"/>
      <c r="AZ25" s="270"/>
      <c r="BA25" s="270"/>
      <c r="BB25" s="270"/>
      <c r="BC25" s="271"/>
      <c r="BD25" s="1" t="s">
        <v>112</v>
      </c>
      <c r="BE25" s="253"/>
      <c r="BF25" s="253"/>
      <c r="BG25" s="253"/>
      <c r="BH25" s="2"/>
      <c r="BI25" s="238">
        <v>1</v>
      </c>
      <c r="BJ25" s="238"/>
      <c r="BK25" s="238">
        <v>1</v>
      </c>
      <c r="BL25" s="238"/>
      <c r="BM25" s="238"/>
      <c r="BN25" s="238"/>
      <c r="BO25" s="238">
        <f>SUM(AT26,BD26)</f>
        <v>2</v>
      </c>
      <c r="BP25" s="238"/>
      <c r="BQ25" s="238">
        <f>SUM(AX26,BH26)</f>
        <v>2</v>
      </c>
      <c r="BR25" s="238"/>
      <c r="BS25" s="238">
        <f t="shared" ref="BS25" si="9">BO25-BQ25</f>
        <v>0</v>
      </c>
      <c r="BT25" s="238"/>
      <c r="BU25" s="238">
        <v>2</v>
      </c>
      <c r="BV25" s="238"/>
    </row>
    <row r="26" spans="1:74" ht="30" customHeight="1">
      <c r="A26" s="243"/>
      <c r="B26" s="243"/>
      <c r="C26" s="243"/>
      <c r="D26" s="243"/>
      <c r="E26" s="243"/>
      <c r="F26" s="239">
        <v>0</v>
      </c>
      <c r="G26" s="9">
        <f>S20</f>
        <v>0</v>
      </c>
      <c r="H26" s="10" t="s">
        <v>72</v>
      </c>
      <c r="I26" s="9">
        <f>Q20</f>
        <v>0</v>
      </c>
      <c r="J26" s="241">
        <v>4</v>
      </c>
      <c r="K26" s="239">
        <v>2</v>
      </c>
      <c r="L26" s="9">
        <f>S23</f>
        <v>0</v>
      </c>
      <c r="M26" s="10" t="s">
        <v>72</v>
      </c>
      <c r="N26" s="9">
        <f>Q23</f>
        <v>0</v>
      </c>
      <c r="O26" s="241">
        <v>1</v>
      </c>
      <c r="P26" s="272"/>
      <c r="Q26" s="273"/>
      <c r="R26" s="273"/>
      <c r="S26" s="273"/>
      <c r="T26" s="274"/>
      <c r="U26" s="238"/>
      <c r="V26" s="238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J26" s="243"/>
      <c r="AK26" s="243"/>
      <c r="AL26" s="243"/>
      <c r="AM26" s="243"/>
      <c r="AN26" s="243"/>
      <c r="AO26" s="312">
        <f t="shared" ref="AO26" si="10">AP26+AP27</f>
        <v>0</v>
      </c>
      <c r="AP26" s="15">
        <f>BB20</f>
        <v>0</v>
      </c>
      <c r="AQ26" s="16" t="s">
        <v>72</v>
      </c>
      <c r="AR26" s="15">
        <f>AZ20</f>
        <v>0</v>
      </c>
      <c r="AS26" s="314">
        <f t="shared" ref="AS26" si="11">AR26+AR27</f>
        <v>0</v>
      </c>
      <c r="AT26" s="239">
        <v>1</v>
      </c>
      <c r="AU26" s="9">
        <f>BB23</f>
        <v>0</v>
      </c>
      <c r="AV26" s="10" t="s">
        <v>72</v>
      </c>
      <c r="AW26" s="9">
        <f>AZ23</f>
        <v>0</v>
      </c>
      <c r="AX26" s="241">
        <f t="shared" ref="AX26" si="12">AW26+AW27</f>
        <v>0</v>
      </c>
      <c r="AY26" s="272"/>
      <c r="AZ26" s="273"/>
      <c r="BA26" s="273"/>
      <c r="BB26" s="273"/>
      <c r="BC26" s="274"/>
      <c r="BD26" s="249">
        <v>1</v>
      </c>
      <c r="BE26" s="3"/>
      <c r="BF26" s="4" t="s">
        <v>72</v>
      </c>
      <c r="BG26" s="3"/>
      <c r="BH26" s="251">
        <v>2</v>
      </c>
      <c r="BI26" s="238"/>
      <c r="BJ26" s="238"/>
      <c r="BK26" s="238"/>
      <c r="BL26" s="238"/>
      <c r="BM26" s="238"/>
      <c r="BN26" s="238"/>
      <c r="BO26" s="238"/>
      <c r="BP26" s="238"/>
      <c r="BQ26" s="238"/>
      <c r="BR26" s="238"/>
      <c r="BS26" s="238"/>
      <c r="BT26" s="238"/>
      <c r="BU26" s="238"/>
      <c r="BV26" s="238"/>
    </row>
    <row r="27" spans="1:74" ht="30" customHeight="1">
      <c r="A27" s="243"/>
      <c r="B27" s="243"/>
      <c r="C27" s="243"/>
      <c r="D27" s="243"/>
      <c r="E27" s="243"/>
      <c r="F27" s="240"/>
      <c r="G27" s="11">
        <f>S21</f>
        <v>0</v>
      </c>
      <c r="H27" s="12" t="s">
        <v>72</v>
      </c>
      <c r="I27" s="11">
        <f>Q21</f>
        <v>0</v>
      </c>
      <c r="J27" s="242"/>
      <c r="K27" s="240"/>
      <c r="L27" s="11">
        <f>S24</f>
        <v>0</v>
      </c>
      <c r="M27" s="12" t="s">
        <v>72</v>
      </c>
      <c r="N27" s="11">
        <f>Q24</f>
        <v>0</v>
      </c>
      <c r="O27" s="242"/>
      <c r="P27" s="275"/>
      <c r="Q27" s="276"/>
      <c r="R27" s="276"/>
      <c r="S27" s="276"/>
      <c r="T27" s="277"/>
      <c r="U27" s="238"/>
      <c r="V27" s="238"/>
      <c r="W27" s="238"/>
      <c r="X27" s="238"/>
      <c r="Y27" s="238"/>
      <c r="Z27" s="238"/>
      <c r="AA27" s="238"/>
      <c r="AB27" s="238"/>
      <c r="AC27" s="238"/>
      <c r="AD27" s="238"/>
      <c r="AE27" s="238"/>
      <c r="AF27" s="238"/>
      <c r="AG27" s="238"/>
      <c r="AH27" s="238"/>
      <c r="AJ27" s="243"/>
      <c r="AK27" s="243"/>
      <c r="AL27" s="243"/>
      <c r="AM27" s="243"/>
      <c r="AN27" s="243"/>
      <c r="AO27" s="313"/>
      <c r="AP27" s="17">
        <f>BB21</f>
        <v>0</v>
      </c>
      <c r="AQ27" s="18" t="s">
        <v>72</v>
      </c>
      <c r="AR27" s="17">
        <f>AZ21</f>
        <v>0</v>
      </c>
      <c r="AS27" s="315"/>
      <c r="AT27" s="240"/>
      <c r="AU27" s="11">
        <f>BB24</f>
        <v>0</v>
      </c>
      <c r="AV27" s="12" t="s">
        <v>72</v>
      </c>
      <c r="AW27" s="11">
        <f>AZ24</f>
        <v>0</v>
      </c>
      <c r="AX27" s="242"/>
      <c r="AY27" s="275"/>
      <c r="AZ27" s="276"/>
      <c r="BA27" s="276"/>
      <c r="BB27" s="276"/>
      <c r="BC27" s="277"/>
      <c r="BD27" s="250"/>
      <c r="BE27" s="5"/>
      <c r="BF27" s="6" t="s">
        <v>72</v>
      </c>
      <c r="BG27" s="5"/>
      <c r="BH27" s="252"/>
      <c r="BI27" s="238"/>
      <c r="BJ27" s="238"/>
      <c r="BK27" s="238"/>
      <c r="BL27" s="238"/>
      <c r="BM27" s="238"/>
      <c r="BN27" s="238"/>
      <c r="BO27" s="238"/>
      <c r="BP27" s="238"/>
      <c r="BQ27" s="238"/>
      <c r="BR27" s="238"/>
      <c r="BS27" s="238"/>
      <c r="BT27" s="238"/>
      <c r="BU27" s="238"/>
      <c r="BV27" s="238"/>
    </row>
    <row r="28" spans="1:74" ht="30" customHeight="1">
      <c r="AJ28" s="243" t="str">
        <f>BD16</f>
        <v>栗原西</v>
      </c>
      <c r="AK28" s="243"/>
      <c r="AL28" s="243"/>
      <c r="AM28" s="243"/>
      <c r="AN28" s="243"/>
      <c r="AO28" s="7"/>
      <c r="AP28" s="244"/>
      <c r="AQ28" s="244"/>
      <c r="AR28" s="244"/>
      <c r="AS28" s="8"/>
      <c r="AT28" s="19"/>
      <c r="AU28" s="320"/>
      <c r="AV28" s="320"/>
      <c r="AW28" s="320"/>
      <c r="AX28" s="14"/>
      <c r="AY28" s="7"/>
      <c r="AZ28" s="244"/>
      <c r="BA28" s="244"/>
      <c r="BB28" s="244"/>
      <c r="BC28" s="8"/>
      <c r="BD28" s="269"/>
      <c r="BE28" s="270"/>
      <c r="BF28" s="270"/>
      <c r="BG28" s="270"/>
      <c r="BH28" s="271"/>
      <c r="BI28" s="238">
        <v>1</v>
      </c>
      <c r="BJ28" s="238"/>
      <c r="BK28" s="238">
        <v>1</v>
      </c>
      <c r="BL28" s="238"/>
      <c r="BM28" s="238">
        <v>0</v>
      </c>
      <c r="BN28" s="238"/>
      <c r="BO28" s="238">
        <f>SUM(AO29,AY29)</f>
        <v>3</v>
      </c>
      <c r="BP28" s="238"/>
      <c r="BQ28" s="238">
        <f>SUM(AS29,BC29)</f>
        <v>4</v>
      </c>
      <c r="BR28" s="238"/>
      <c r="BS28" s="238">
        <f t="shared" ref="BS28" si="13">BO28-BQ28</f>
        <v>-1</v>
      </c>
      <c r="BT28" s="238"/>
      <c r="BU28" s="238">
        <v>4</v>
      </c>
      <c r="BV28" s="238"/>
    </row>
    <row r="29" spans="1:74" ht="30" customHeight="1">
      <c r="AJ29" s="243"/>
      <c r="AK29" s="243"/>
      <c r="AL29" s="243"/>
      <c r="AM29" s="243"/>
      <c r="AN29" s="243"/>
      <c r="AO29" s="239">
        <v>1</v>
      </c>
      <c r="AP29" s="9">
        <f>BG20</f>
        <v>0</v>
      </c>
      <c r="AQ29" s="10" t="s">
        <v>72</v>
      </c>
      <c r="AR29" s="9">
        <f>BE20</f>
        <v>0</v>
      </c>
      <c r="AS29" s="241">
        <v>3</v>
      </c>
      <c r="AT29" s="312">
        <f>AU29+AU30</f>
        <v>0</v>
      </c>
      <c r="AU29" s="15">
        <f>BG23</f>
        <v>0</v>
      </c>
      <c r="AV29" s="16" t="s">
        <v>72</v>
      </c>
      <c r="AW29" s="15">
        <f>BE23</f>
        <v>0</v>
      </c>
      <c r="AX29" s="314">
        <f t="shared" ref="AX29" si="14">AW29+AW30</f>
        <v>0</v>
      </c>
      <c r="AY29" s="239">
        <v>2</v>
      </c>
      <c r="AZ29" s="9">
        <f>BG26</f>
        <v>0</v>
      </c>
      <c r="BA29" s="10" t="s">
        <v>72</v>
      </c>
      <c r="BB29" s="9">
        <f>BE26</f>
        <v>0</v>
      </c>
      <c r="BC29" s="241">
        <v>1</v>
      </c>
      <c r="BD29" s="272"/>
      <c r="BE29" s="273"/>
      <c r="BF29" s="273"/>
      <c r="BG29" s="273"/>
      <c r="BH29" s="274"/>
      <c r="BI29" s="238"/>
      <c r="BJ29" s="238"/>
      <c r="BK29" s="238"/>
      <c r="BL29" s="238"/>
      <c r="BM29" s="238"/>
      <c r="BN29" s="238"/>
      <c r="BO29" s="238"/>
      <c r="BP29" s="238"/>
      <c r="BQ29" s="238"/>
      <c r="BR29" s="238"/>
      <c r="BS29" s="238"/>
      <c r="BT29" s="238"/>
      <c r="BU29" s="238"/>
      <c r="BV29" s="238"/>
    </row>
    <row r="30" spans="1:74" ht="30" customHeight="1">
      <c r="AJ30" s="243"/>
      <c r="AK30" s="243"/>
      <c r="AL30" s="243"/>
      <c r="AM30" s="243"/>
      <c r="AN30" s="243"/>
      <c r="AO30" s="240"/>
      <c r="AP30" s="11">
        <f>BG21</f>
        <v>0</v>
      </c>
      <c r="AQ30" s="12" t="s">
        <v>72</v>
      </c>
      <c r="AR30" s="11">
        <f>BE21</f>
        <v>0</v>
      </c>
      <c r="AS30" s="242"/>
      <c r="AT30" s="313"/>
      <c r="AU30" s="17">
        <f>BG24</f>
        <v>0</v>
      </c>
      <c r="AV30" s="18" t="s">
        <v>72</v>
      </c>
      <c r="AW30" s="17">
        <f>BE24</f>
        <v>0</v>
      </c>
      <c r="AX30" s="315"/>
      <c r="AY30" s="240"/>
      <c r="AZ30" s="11">
        <f>BG27</f>
        <v>0</v>
      </c>
      <c r="BA30" s="12" t="s">
        <v>72</v>
      </c>
      <c r="BB30" s="11">
        <f>BE27</f>
        <v>0</v>
      </c>
      <c r="BC30" s="242"/>
      <c r="BD30" s="275"/>
      <c r="BE30" s="276"/>
      <c r="BF30" s="276"/>
      <c r="BG30" s="276"/>
      <c r="BH30" s="277"/>
      <c r="BI30" s="238"/>
      <c r="BJ30" s="238"/>
      <c r="BK30" s="238"/>
      <c r="BL30" s="238"/>
      <c r="BM30" s="238"/>
      <c r="BN30" s="238"/>
      <c r="BO30" s="238"/>
      <c r="BP30" s="238"/>
      <c r="BQ30" s="238"/>
      <c r="BR30" s="238"/>
      <c r="BS30" s="238"/>
      <c r="BT30" s="238"/>
      <c r="BU30" s="238"/>
      <c r="BV30" s="238"/>
    </row>
    <row r="66" spans="1:79" s="26" customFormat="1" ht="42.75" customHeight="1">
      <c r="A66" s="297" t="s">
        <v>38</v>
      </c>
      <c r="B66" s="297"/>
      <c r="C66" s="297"/>
      <c r="D66" s="297"/>
      <c r="E66" s="297"/>
      <c r="F66" s="297"/>
      <c r="G66" s="297"/>
      <c r="H66" s="297"/>
      <c r="I66" s="297"/>
      <c r="J66" s="297"/>
      <c r="K66" s="297"/>
      <c r="L66" s="297"/>
      <c r="M66" s="297"/>
      <c r="N66" s="297"/>
      <c r="O66" s="297"/>
      <c r="P66" s="297"/>
      <c r="Q66" s="297"/>
      <c r="R66" s="297"/>
      <c r="S66" s="297"/>
      <c r="T66" s="297"/>
      <c r="U66" s="297"/>
      <c r="V66" s="297"/>
      <c r="W66" s="297"/>
      <c r="X66" s="297"/>
      <c r="Y66" s="297"/>
      <c r="Z66" s="297"/>
      <c r="AA66" s="297"/>
      <c r="AB66" s="297"/>
      <c r="AC66" s="297"/>
      <c r="AD66" s="297"/>
      <c r="AE66" s="297"/>
      <c r="AF66" s="297"/>
      <c r="AG66" s="297"/>
      <c r="AH66" s="297"/>
      <c r="AI66" s="297"/>
      <c r="AJ66" s="297"/>
      <c r="AK66" s="297"/>
      <c r="AL66" s="297"/>
      <c r="AM66" s="297"/>
      <c r="AN66" s="297"/>
      <c r="AO66" s="297"/>
      <c r="AP66" s="297"/>
      <c r="AQ66" s="297"/>
      <c r="AR66" s="297"/>
      <c r="AS66" s="297"/>
      <c r="AT66" s="297"/>
      <c r="AU66" s="297"/>
      <c r="AV66" s="297"/>
      <c r="AW66" s="297"/>
      <c r="AX66" s="297"/>
      <c r="AY66" s="297"/>
      <c r="AZ66" s="297"/>
      <c r="BA66" s="297"/>
      <c r="BB66" s="297"/>
      <c r="BC66" s="297"/>
      <c r="BD66" s="297"/>
      <c r="BE66" s="297"/>
      <c r="BF66" s="297"/>
      <c r="BG66" s="297"/>
      <c r="BH66" s="297"/>
      <c r="BI66" s="297"/>
      <c r="BJ66" s="297"/>
      <c r="BK66" s="297"/>
      <c r="BL66" s="297"/>
      <c r="BM66" s="297"/>
      <c r="BN66" s="297"/>
      <c r="BO66" s="297"/>
      <c r="BP66" s="297"/>
      <c r="BQ66" s="297"/>
      <c r="BR66" s="297"/>
      <c r="BS66" s="297"/>
      <c r="BT66" s="297"/>
      <c r="BU66" s="297"/>
      <c r="BV66" s="297"/>
      <c r="BW66" s="297"/>
      <c r="BX66" s="297"/>
      <c r="BY66" s="297"/>
      <c r="BZ66" s="297"/>
      <c r="CA66" s="297"/>
    </row>
    <row r="67" spans="1:79" ht="34.5" customHeight="1">
      <c r="A67" s="321" t="s">
        <v>81</v>
      </c>
      <c r="B67" s="321"/>
      <c r="C67" s="321"/>
      <c r="D67" s="321"/>
      <c r="E67" s="321"/>
      <c r="F67" s="321"/>
      <c r="G67" s="321"/>
      <c r="H67" s="321"/>
      <c r="I67" s="321"/>
      <c r="J67" s="321"/>
      <c r="K67" s="321"/>
      <c r="L67" s="321"/>
      <c r="M67" s="321"/>
      <c r="N67" s="321"/>
      <c r="O67" s="321"/>
      <c r="P67" s="321"/>
      <c r="Q67" s="321"/>
      <c r="R67" s="321"/>
      <c r="S67" s="321"/>
      <c r="T67" s="321"/>
      <c r="U67" s="321"/>
      <c r="V67" s="321"/>
      <c r="W67" s="321"/>
      <c r="X67" s="321"/>
      <c r="Y67" s="321"/>
      <c r="Z67" s="321"/>
      <c r="AA67" s="321"/>
      <c r="AB67" s="321"/>
      <c r="AC67" s="321"/>
      <c r="AD67" s="321"/>
      <c r="AE67" s="321"/>
      <c r="AF67" s="321"/>
      <c r="AG67" s="321"/>
      <c r="AH67" s="321"/>
      <c r="AI67" s="321"/>
      <c r="AJ67" s="321"/>
      <c r="AK67" s="321"/>
      <c r="AL67" s="321"/>
      <c r="AM67" s="321"/>
      <c r="AN67" s="321"/>
      <c r="AO67" s="321"/>
      <c r="AP67" s="321"/>
      <c r="AQ67" s="321"/>
      <c r="AR67" s="321"/>
      <c r="AS67" s="321"/>
      <c r="AT67" s="321"/>
      <c r="AU67" s="321"/>
      <c r="AV67" s="321"/>
      <c r="AW67" s="321"/>
      <c r="AX67" s="321"/>
      <c r="AY67" s="321"/>
      <c r="AZ67" s="321"/>
      <c r="BA67" s="321"/>
      <c r="BB67" s="321"/>
      <c r="BC67" s="321"/>
      <c r="BD67" s="321"/>
      <c r="BE67" s="321"/>
      <c r="BF67" s="321"/>
      <c r="BG67" s="321"/>
    </row>
    <row r="68" spans="1:79" ht="32.25" customHeight="1">
      <c r="A68" s="260"/>
      <c r="B68" s="261"/>
      <c r="C68" s="261"/>
      <c r="D68" s="261"/>
      <c r="E68" s="262"/>
      <c r="F68" s="255" t="s">
        <v>63</v>
      </c>
      <c r="G68" s="256"/>
      <c r="H68" s="256"/>
      <c r="I68" s="256"/>
      <c r="J68" s="256"/>
      <c r="K68" s="255" t="s">
        <v>90</v>
      </c>
      <c r="L68" s="256"/>
      <c r="M68" s="256"/>
      <c r="N68" s="256"/>
      <c r="O68" s="256"/>
      <c r="P68" s="255" t="s">
        <v>88</v>
      </c>
      <c r="Q68" s="256"/>
      <c r="R68" s="256"/>
      <c r="S68" s="256"/>
      <c r="T68" s="256"/>
      <c r="U68" s="255" t="s">
        <v>70</v>
      </c>
      <c r="V68" s="256"/>
      <c r="W68" s="256"/>
      <c r="X68" s="256"/>
      <c r="Y68" s="256"/>
      <c r="Z68" s="255" t="s">
        <v>69</v>
      </c>
      <c r="AA68" s="256"/>
      <c r="AB68" s="256"/>
      <c r="AC68" s="256"/>
      <c r="AD68" s="256"/>
      <c r="AE68" s="255" t="s">
        <v>65</v>
      </c>
      <c r="AF68" s="256"/>
      <c r="AG68" s="256"/>
      <c r="AH68" s="256"/>
      <c r="AI68" s="256"/>
      <c r="AJ68" s="255" t="s">
        <v>93</v>
      </c>
      <c r="AK68" s="256"/>
      <c r="AL68" s="256"/>
      <c r="AM68" s="256"/>
      <c r="AN68" s="256"/>
      <c r="AO68" s="255" t="s">
        <v>95</v>
      </c>
      <c r="AP68" s="256"/>
      <c r="AQ68" s="256"/>
      <c r="AR68" s="256"/>
      <c r="AS68" s="256"/>
      <c r="AT68" s="257" t="s">
        <v>0</v>
      </c>
      <c r="AU68" s="257"/>
      <c r="AV68" s="257" t="s">
        <v>1</v>
      </c>
      <c r="AW68" s="257"/>
      <c r="AX68" s="257" t="s">
        <v>2</v>
      </c>
      <c r="AY68" s="257"/>
      <c r="AZ68" s="257" t="s">
        <v>3</v>
      </c>
      <c r="BA68" s="257"/>
      <c r="BB68" s="257" t="s">
        <v>4</v>
      </c>
      <c r="BC68" s="257"/>
      <c r="BD68" s="257" t="s">
        <v>5</v>
      </c>
      <c r="BE68" s="257"/>
      <c r="BF68" s="257" t="s">
        <v>6</v>
      </c>
      <c r="BG68" s="257"/>
    </row>
    <row r="69" spans="1:79" ht="32.25" customHeight="1">
      <c r="A69" s="263"/>
      <c r="B69" s="264"/>
      <c r="C69" s="264"/>
      <c r="D69" s="264"/>
      <c r="E69" s="265"/>
      <c r="F69" s="256"/>
      <c r="G69" s="256"/>
      <c r="H69" s="256"/>
      <c r="I69" s="256"/>
      <c r="J69" s="256"/>
      <c r="K69" s="256"/>
      <c r="L69" s="256"/>
      <c r="M69" s="256"/>
      <c r="N69" s="256"/>
      <c r="O69" s="256"/>
      <c r="P69" s="256"/>
      <c r="Q69" s="256"/>
      <c r="R69" s="256"/>
      <c r="S69" s="256"/>
      <c r="T69" s="256"/>
      <c r="U69" s="256"/>
      <c r="V69" s="256"/>
      <c r="W69" s="256"/>
      <c r="X69" s="256"/>
      <c r="Y69" s="256"/>
      <c r="Z69" s="256"/>
      <c r="AA69" s="256"/>
      <c r="AB69" s="256"/>
      <c r="AC69" s="256"/>
      <c r="AD69" s="256"/>
      <c r="AE69" s="256"/>
      <c r="AF69" s="256"/>
      <c r="AG69" s="256"/>
      <c r="AH69" s="256"/>
      <c r="AI69" s="256"/>
      <c r="AJ69" s="256"/>
      <c r="AK69" s="256"/>
      <c r="AL69" s="256"/>
      <c r="AM69" s="256"/>
      <c r="AN69" s="256"/>
      <c r="AO69" s="256"/>
      <c r="AP69" s="256"/>
      <c r="AQ69" s="256"/>
      <c r="AR69" s="256"/>
      <c r="AS69" s="256"/>
      <c r="AT69" s="257"/>
      <c r="AU69" s="257"/>
      <c r="AV69" s="257"/>
      <c r="AW69" s="257"/>
      <c r="AX69" s="257"/>
      <c r="AY69" s="257"/>
      <c r="AZ69" s="257"/>
      <c r="BA69" s="257"/>
      <c r="BB69" s="257"/>
      <c r="BC69" s="257"/>
      <c r="BD69" s="257"/>
      <c r="BE69" s="257"/>
      <c r="BF69" s="257"/>
      <c r="BG69" s="257"/>
    </row>
    <row r="70" spans="1:79" ht="32.25" customHeight="1">
      <c r="A70" s="266"/>
      <c r="B70" s="267"/>
      <c r="C70" s="267"/>
      <c r="D70" s="267"/>
      <c r="E70" s="268"/>
      <c r="F70" s="256"/>
      <c r="G70" s="256"/>
      <c r="H70" s="256"/>
      <c r="I70" s="256"/>
      <c r="J70" s="256"/>
      <c r="K70" s="256"/>
      <c r="L70" s="256"/>
      <c r="M70" s="256"/>
      <c r="N70" s="256"/>
      <c r="O70" s="256"/>
      <c r="P70" s="256"/>
      <c r="Q70" s="256"/>
      <c r="R70" s="256"/>
      <c r="S70" s="256"/>
      <c r="T70" s="256"/>
      <c r="U70" s="256"/>
      <c r="V70" s="256"/>
      <c r="W70" s="256"/>
      <c r="X70" s="256"/>
      <c r="Y70" s="256"/>
      <c r="Z70" s="256"/>
      <c r="AA70" s="256"/>
      <c r="AB70" s="256"/>
      <c r="AC70" s="256"/>
      <c r="AD70" s="256"/>
      <c r="AE70" s="256"/>
      <c r="AF70" s="256"/>
      <c r="AG70" s="256"/>
      <c r="AH70" s="256"/>
      <c r="AI70" s="256"/>
      <c r="AJ70" s="256"/>
      <c r="AK70" s="256"/>
      <c r="AL70" s="256"/>
      <c r="AM70" s="256"/>
      <c r="AN70" s="256"/>
      <c r="AO70" s="256"/>
      <c r="AP70" s="256"/>
      <c r="AQ70" s="256"/>
      <c r="AR70" s="256"/>
      <c r="AS70" s="256"/>
      <c r="AT70" s="257"/>
      <c r="AU70" s="257"/>
      <c r="AV70" s="257"/>
      <c r="AW70" s="257"/>
      <c r="AX70" s="257"/>
      <c r="AY70" s="257"/>
      <c r="AZ70" s="257"/>
      <c r="BA70" s="257"/>
      <c r="BB70" s="257"/>
      <c r="BC70" s="257"/>
      <c r="BD70" s="257"/>
      <c r="BE70" s="257"/>
      <c r="BF70" s="257"/>
      <c r="BG70" s="257"/>
    </row>
    <row r="71" spans="1:79" ht="32.25" customHeight="1">
      <c r="A71" s="243" t="str">
        <f>F68</f>
        <v>東原</v>
      </c>
      <c r="B71" s="243"/>
      <c r="C71" s="243"/>
      <c r="D71" s="243"/>
      <c r="E71" s="243"/>
      <c r="F71" s="269"/>
      <c r="G71" s="270"/>
      <c r="H71" s="270"/>
      <c r="I71" s="270"/>
      <c r="J71" s="271"/>
      <c r="K71" s="1" t="s">
        <v>113</v>
      </c>
      <c r="L71" s="253"/>
      <c r="M71" s="253"/>
      <c r="N71" s="253"/>
      <c r="O71" s="2"/>
      <c r="P71" s="1" t="s">
        <v>114</v>
      </c>
      <c r="Q71" s="253"/>
      <c r="R71" s="253"/>
      <c r="S71" s="253"/>
      <c r="T71" s="2"/>
      <c r="U71" s="1" t="s">
        <v>115</v>
      </c>
      <c r="V71" s="253"/>
      <c r="W71" s="253"/>
      <c r="X71" s="253"/>
      <c r="Y71" s="2"/>
      <c r="Z71" s="19"/>
      <c r="AA71" s="320"/>
      <c r="AB71" s="320"/>
      <c r="AC71" s="320"/>
      <c r="AD71" s="14"/>
      <c r="AE71" s="34" t="s">
        <v>116</v>
      </c>
      <c r="AF71" s="244"/>
      <c r="AG71" s="244"/>
      <c r="AH71" s="244"/>
      <c r="AI71" s="8"/>
      <c r="AJ71" s="1" t="s">
        <v>117</v>
      </c>
      <c r="AK71" s="253"/>
      <c r="AL71" s="253"/>
      <c r="AM71" s="253"/>
      <c r="AN71" s="2"/>
      <c r="AO71" s="1" t="s">
        <v>118</v>
      </c>
      <c r="AP71" s="253"/>
      <c r="AQ71" s="253"/>
      <c r="AR71" s="253"/>
      <c r="AS71" s="2"/>
      <c r="AT71" s="238">
        <v>2</v>
      </c>
      <c r="AU71" s="238"/>
      <c r="AV71" s="238">
        <v>3</v>
      </c>
      <c r="AW71" s="238"/>
      <c r="AX71" s="238">
        <v>1</v>
      </c>
      <c r="AY71" s="238"/>
      <c r="AZ71" s="238">
        <f>SUM(K72,P72,U72,AE72,AJ72,AO72)</f>
        <v>6</v>
      </c>
      <c r="BA71" s="238"/>
      <c r="BB71" s="238">
        <f>SUM(O72,T72,Y72,AI72,AN72,AS72)</f>
        <v>7</v>
      </c>
      <c r="BC71" s="238"/>
      <c r="BD71" s="238">
        <f>AZ71-BB71</f>
        <v>-1</v>
      </c>
      <c r="BE71" s="238"/>
      <c r="BF71" s="238">
        <v>5</v>
      </c>
      <c r="BG71" s="238"/>
    </row>
    <row r="72" spans="1:79" ht="32.25" customHeight="1">
      <c r="A72" s="243"/>
      <c r="B72" s="243"/>
      <c r="C72" s="243"/>
      <c r="D72" s="243"/>
      <c r="E72" s="243"/>
      <c r="F72" s="272"/>
      <c r="G72" s="273"/>
      <c r="H72" s="273"/>
      <c r="I72" s="273"/>
      <c r="J72" s="274"/>
      <c r="K72" s="249">
        <v>0</v>
      </c>
      <c r="L72" s="3"/>
      <c r="M72" s="4" t="s">
        <v>82</v>
      </c>
      <c r="N72" s="3"/>
      <c r="O72" s="251">
        <v>1</v>
      </c>
      <c r="P72" s="249">
        <v>0</v>
      </c>
      <c r="Q72" s="3"/>
      <c r="R72" s="4" t="s">
        <v>79</v>
      </c>
      <c r="S72" s="3"/>
      <c r="T72" s="251">
        <v>2</v>
      </c>
      <c r="U72" s="249">
        <v>1</v>
      </c>
      <c r="V72" s="3"/>
      <c r="W72" s="4" t="s">
        <v>75</v>
      </c>
      <c r="X72" s="3"/>
      <c r="Y72" s="251">
        <v>2</v>
      </c>
      <c r="Z72" s="312">
        <f t="shared" ref="Z72" si="15">AA72+AA73</f>
        <v>0</v>
      </c>
      <c r="AA72" s="15">
        <f>AW25</f>
        <v>0</v>
      </c>
      <c r="AB72" s="16" t="s">
        <v>75</v>
      </c>
      <c r="AC72" s="15">
        <f>AU25</f>
        <v>0</v>
      </c>
      <c r="AD72" s="314">
        <f t="shared" ref="AD72" si="16">AC72+AC73</f>
        <v>0</v>
      </c>
      <c r="AE72" s="239">
        <v>1</v>
      </c>
      <c r="AF72" s="3"/>
      <c r="AG72" s="10" t="s">
        <v>75</v>
      </c>
      <c r="AH72" s="3"/>
      <c r="AI72" s="241">
        <v>0</v>
      </c>
      <c r="AJ72" s="249">
        <v>2</v>
      </c>
      <c r="AK72" s="3"/>
      <c r="AL72" s="4" t="s">
        <v>75</v>
      </c>
      <c r="AM72" s="3"/>
      <c r="AN72" s="251">
        <v>0</v>
      </c>
      <c r="AO72" s="249">
        <v>2</v>
      </c>
      <c r="AP72" s="3"/>
      <c r="AQ72" s="4" t="s">
        <v>72</v>
      </c>
      <c r="AR72" s="3"/>
      <c r="AS72" s="251">
        <v>2</v>
      </c>
      <c r="AT72" s="238"/>
      <c r="AU72" s="238"/>
      <c r="AV72" s="238"/>
      <c r="AW72" s="238"/>
      <c r="AX72" s="238"/>
      <c r="AY72" s="238"/>
      <c r="AZ72" s="238"/>
      <c r="BA72" s="238"/>
      <c r="BB72" s="238"/>
      <c r="BC72" s="238"/>
      <c r="BD72" s="238"/>
      <c r="BE72" s="238"/>
      <c r="BF72" s="238"/>
      <c r="BG72" s="238"/>
    </row>
    <row r="73" spans="1:79" ht="32.25" customHeight="1">
      <c r="A73" s="243"/>
      <c r="B73" s="243"/>
      <c r="C73" s="243"/>
      <c r="D73" s="243"/>
      <c r="E73" s="243"/>
      <c r="F73" s="275"/>
      <c r="G73" s="276"/>
      <c r="H73" s="276"/>
      <c r="I73" s="276"/>
      <c r="J73" s="277"/>
      <c r="K73" s="250"/>
      <c r="L73" s="5"/>
      <c r="M73" s="6" t="s">
        <v>72</v>
      </c>
      <c r="N73" s="5"/>
      <c r="O73" s="252"/>
      <c r="P73" s="250"/>
      <c r="Q73" s="5"/>
      <c r="R73" s="6" t="s">
        <v>72</v>
      </c>
      <c r="S73" s="5"/>
      <c r="T73" s="252"/>
      <c r="U73" s="250"/>
      <c r="V73" s="5"/>
      <c r="W73" s="6" t="s">
        <v>79</v>
      </c>
      <c r="X73" s="5"/>
      <c r="Y73" s="252"/>
      <c r="Z73" s="313"/>
      <c r="AA73" s="17">
        <f>AW26</f>
        <v>0</v>
      </c>
      <c r="AB73" s="18" t="s">
        <v>75</v>
      </c>
      <c r="AC73" s="17">
        <f>AU26</f>
        <v>0</v>
      </c>
      <c r="AD73" s="315"/>
      <c r="AE73" s="240"/>
      <c r="AF73" s="5"/>
      <c r="AG73" s="12" t="s">
        <v>72</v>
      </c>
      <c r="AH73" s="5"/>
      <c r="AI73" s="242"/>
      <c r="AJ73" s="250"/>
      <c r="AK73" s="5"/>
      <c r="AL73" s="6" t="s">
        <v>72</v>
      </c>
      <c r="AM73" s="5"/>
      <c r="AN73" s="252"/>
      <c r="AO73" s="250"/>
      <c r="AP73" s="5"/>
      <c r="AQ73" s="6" t="s">
        <v>75</v>
      </c>
      <c r="AR73" s="5"/>
      <c r="AS73" s="252"/>
      <c r="AT73" s="238"/>
      <c r="AU73" s="238"/>
      <c r="AV73" s="238"/>
      <c r="AW73" s="238"/>
      <c r="AX73" s="238"/>
      <c r="AY73" s="238"/>
      <c r="AZ73" s="238"/>
      <c r="BA73" s="238"/>
      <c r="BB73" s="238"/>
      <c r="BC73" s="238"/>
      <c r="BD73" s="238"/>
      <c r="BE73" s="238"/>
      <c r="BF73" s="238"/>
      <c r="BG73" s="238"/>
    </row>
    <row r="74" spans="1:79" ht="32.25" customHeight="1">
      <c r="A74" s="243" t="str">
        <f>K68</f>
        <v>川西</v>
      </c>
      <c r="B74" s="243"/>
      <c r="C74" s="243"/>
      <c r="D74" s="243"/>
      <c r="E74" s="243"/>
      <c r="F74" s="7"/>
      <c r="G74" s="244"/>
      <c r="H74" s="244"/>
      <c r="I74" s="244"/>
      <c r="J74" s="8"/>
      <c r="K74" s="269"/>
      <c r="L74" s="270"/>
      <c r="M74" s="270"/>
      <c r="N74" s="270"/>
      <c r="O74" s="271"/>
      <c r="P74" s="1" t="s">
        <v>119</v>
      </c>
      <c r="Q74" s="253"/>
      <c r="R74" s="253"/>
      <c r="S74" s="253"/>
      <c r="T74" s="2"/>
      <c r="U74" s="1" t="s">
        <v>120</v>
      </c>
      <c r="V74" s="253"/>
      <c r="W74" s="253"/>
      <c r="X74" s="253"/>
      <c r="Y74" s="2"/>
      <c r="Z74" s="1" t="s">
        <v>121</v>
      </c>
      <c r="AA74" s="244"/>
      <c r="AB74" s="244"/>
      <c r="AC74" s="244"/>
      <c r="AD74" s="8"/>
      <c r="AE74" s="19"/>
      <c r="AF74" s="320"/>
      <c r="AG74" s="320"/>
      <c r="AH74" s="320"/>
      <c r="AI74" s="14"/>
      <c r="AJ74" s="1" t="s">
        <v>122</v>
      </c>
      <c r="AK74" s="253"/>
      <c r="AL74" s="253"/>
      <c r="AM74" s="253"/>
      <c r="AN74" s="2"/>
      <c r="AO74" s="1" t="s">
        <v>123</v>
      </c>
      <c r="AP74" s="253"/>
      <c r="AQ74" s="253"/>
      <c r="AR74" s="253"/>
      <c r="AS74" s="2"/>
      <c r="AT74" s="238">
        <v>4</v>
      </c>
      <c r="AU74" s="238"/>
      <c r="AV74" s="238">
        <v>0</v>
      </c>
      <c r="AW74" s="238"/>
      <c r="AX74" s="238">
        <v>2</v>
      </c>
      <c r="AY74" s="238"/>
      <c r="AZ74" s="238">
        <f>SUM(F75,P75,U75,Z75,AJ75,AO75)</f>
        <v>8</v>
      </c>
      <c r="BA74" s="238"/>
      <c r="BB74" s="238">
        <f>SUM(J75,T75,Y75,AD75,AN75,AS75)</f>
        <v>0</v>
      </c>
      <c r="BC74" s="238"/>
      <c r="BD74" s="238">
        <f t="shared" ref="BD74" si="17">AZ74-BB74</f>
        <v>8</v>
      </c>
      <c r="BE74" s="238"/>
      <c r="BF74" s="238">
        <v>1</v>
      </c>
      <c r="BG74" s="238"/>
    </row>
    <row r="75" spans="1:79" ht="32.25" customHeight="1">
      <c r="A75" s="243"/>
      <c r="B75" s="243"/>
      <c r="C75" s="243"/>
      <c r="D75" s="243"/>
      <c r="E75" s="243"/>
      <c r="F75" s="239">
        <f>O72</f>
        <v>1</v>
      </c>
      <c r="G75" s="9"/>
      <c r="H75" s="10"/>
      <c r="I75" s="9"/>
      <c r="J75" s="241">
        <f>K72</f>
        <v>0</v>
      </c>
      <c r="K75" s="272"/>
      <c r="L75" s="273"/>
      <c r="M75" s="273"/>
      <c r="N75" s="273"/>
      <c r="O75" s="274"/>
      <c r="P75" s="249">
        <v>0</v>
      </c>
      <c r="Q75" s="3"/>
      <c r="R75" s="4" t="s">
        <v>82</v>
      </c>
      <c r="S75" s="3"/>
      <c r="T75" s="251">
        <v>0</v>
      </c>
      <c r="U75" s="249">
        <f t="shared" ref="U75" si="18">V75+V76</f>
        <v>0</v>
      </c>
      <c r="V75" s="3"/>
      <c r="W75" s="4" t="s">
        <v>72</v>
      </c>
      <c r="X75" s="3"/>
      <c r="Y75" s="251">
        <f t="shared" ref="Y75" si="19">X75+X76</f>
        <v>0</v>
      </c>
      <c r="Z75" s="239">
        <v>4</v>
      </c>
      <c r="AA75" s="3"/>
      <c r="AB75" s="10" t="s">
        <v>72</v>
      </c>
      <c r="AC75" s="3"/>
      <c r="AD75" s="241">
        <f t="shared" ref="AD75" si="20">AC75+AC76</f>
        <v>0</v>
      </c>
      <c r="AE75" s="312">
        <f t="shared" ref="AE75" si="21">AF75+AF76</f>
        <v>0</v>
      </c>
      <c r="AF75" s="15">
        <f>BB28</f>
        <v>0</v>
      </c>
      <c r="AG75" s="16" t="s">
        <v>72</v>
      </c>
      <c r="AH75" s="15">
        <f>AZ28</f>
        <v>0</v>
      </c>
      <c r="AI75" s="314">
        <f t="shared" ref="AI75" si="22">AH75+AH76</f>
        <v>0</v>
      </c>
      <c r="AJ75" s="249">
        <v>2</v>
      </c>
      <c r="AK75" s="3"/>
      <c r="AL75" s="4" t="s">
        <v>72</v>
      </c>
      <c r="AM75" s="3"/>
      <c r="AN75" s="251">
        <v>0</v>
      </c>
      <c r="AO75" s="249">
        <v>1</v>
      </c>
      <c r="AP75" s="3"/>
      <c r="AQ75" s="4" t="s">
        <v>72</v>
      </c>
      <c r="AR75" s="3"/>
      <c r="AS75" s="251">
        <v>0</v>
      </c>
      <c r="AT75" s="238"/>
      <c r="AU75" s="238"/>
      <c r="AV75" s="238"/>
      <c r="AW75" s="238"/>
      <c r="AX75" s="238"/>
      <c r="AY75" s="238"/>
      <c r="AZ75" s="238"/>
      <c r="BA75" s="238"/>
      <c r="BB75" s="238"/>
      <c r="BC75" s="238"/>
      <c r="BD75" s="238"/>
      <c r="BE75" s="238"/>
      <c r="BF75" s="238"/>
      <c r="BG75" s="238"/>
    </row>
    <row r="76" spans="1:79" ht="32.25" customHeight="1">
      <c r="A76" s="243"/>
      <c r="B76" s="243"/>
      <c r="C76" s="243"/>
      <c r="D76" s="243"/>
      <c r="E76" s="243"/>
      <c r="F76" s="240"/>
      <c r="G76" s="11"/>
      <c r="H76" s="12"/>
      <c r="I76" s="11"/>
      <c r="J76" s="242"/>
      <c r="K76" s="275"/>
      <c r="L76" s="276"/>
      <c r="M76" s="276"/>
      <c r="N76" s="276"/>
      <c r="O76" s="277"/>
      <c r="P76" s="250"/>
      <c r="Q76" s="5"/>
      <c r="R76" s="6" t="s">
        <v>72</v>
      </c>
      <c r="S76" s="5"/>
      <c r="T76" s="252"/>
      <c r="U76" s="250"/>
      <c r="V76" s="5"/>
      <c r="W76" s="6" t="s">
        <v>72</v>
      </c>
      <c r="X76" s="5"/>
      <c r="Y76" s="252"/>
      <c r="Z76" s="240"/>
      <c r="AA76" s="5"/>
      <c r="AB76" s="12" t="s">
        <v>72</v>
      </c>
      <c r="AC76" s="5"/>
      <c r="AD76" s="242"/>
      <c r="AE76" s="313"/>
      <c r="AF76" s="17">
        <f>BB29</f>
        <v>0</v>
      </c>
      <c r="AG76" s="18" t="s">
        <v>72</v>
      </c>
      <c r="AH76" s="17">
        <f>AZ29</f>
        <v>0</v>
      </c>
      <c r="AI76" s="315"/>
      <c r="AJ76" s="250"/>
      <c r="AK76" s="5"/>
      <c r="AL76" s="6" t="s">
        <v>75</v>
      </c>
      <c r="AM76" s="5"/>
      <c r="AN76" s="252"/>
      <c r="AO76" s="250"/>
      <c r="AP76" s="5"/>
      <c r="AQ76" s="6" t="s">
        <v>72</v>
      </c>
      <c r="AR76" s="5"/>
      <c r="AS76" s="252"/>
      <c r="AT76" s="238"/>
      <c r="AU76" s="238"/>
      <c r="AV76" s="238"/>
      <c r="AW76" s="238"/>
      <c r="AX76" s="238"/>
      <c r="AY76" s="238"/>
      <c r="AZ76" s="238"/>
      <c r="BA76" s="238"/>
      <c r="BB76" s="238"/>
      <c r="BC76" s="238"/>
      <c r="BD76" s="238"/>
      <c r="BE76" s="238"/>
      <c r="BF76" s="238"/>
      <c r="BG76" s="238"/>
    </row>
    <row r="77" spans="1:79" ht="32.25" customHeight="1">
      <c r="A77" s="243" t="str">
        <f>P68</f>
        <v>沼宮内</v>
      </c>
      <c r="B77" s="243"/>
      <c r="C77" s="243"/>
      <c r="D77" s="243"/>
      <c r="E77" s="243"/>
      <c r="F77" s="7"/>
      <c r="G77" s="244"/>
      <c r="H77" s="244"/>
      <c r="I77" s="244"/>
      <c r="J77" s="8"/>
      <c r="K77" s="7"/>
      <c r="L77" s="244"/>
      <c r="M77" s="244"/>
      <c r="N77" s="244"/>
      <c r="O77" s="8"/>
      <c r="P77" s="269"/>
      <c r="Q77" s="270"/>
      <c r="R77" s="270"/>
      <c r="S77" s="270"/>
      <c r="T77" s="271"/>
      <c r="U77" s="1" t="s">
        <v>124</v>
      </c>
      <c r="V77" s="253"/>
      <c r="W77" s="253"/>
      <c r="X77" s="253"/>
      <c r="Y77" s="2"/>
      <c r="Z77" s="1" t="s">
        <v>125</v>
      </c>
      <c r="AA77" s="244"/>
      <c r="AB77" s="244"/>
      <c r="AC77" s="244"/>
      <c r="AD77" s="8"/>
      <c r="AE77" s="1" t="s">
        <v>126</v>
      </c>
      <c r="AF77" s="244"/>
      <c r="AG77" s="244"/>
      <c r="AH77" s="244"/>
      <c r="AI77" s="8"/>
      <c r="AJ77" s="13">
        <v>26</v>
      </c>
      <c r="AK77" s="320"/>
      <c r="AL77" s="320"/>
      <c r="AM77" s="320"/>
      <c r="AN77" s="14"/>
      <c r="AO77" s="1" t="s">
        <v>127</v>
      </c>
      <c r="AP77" s="253"/>
      <c r="AQ77" s="253"/>
      <c r="AR77" s="253"/>
      <c r="AS77" s="2"/>
      <c r="AT77" s="238">
        <v>3</v>
      </c>
      <c r="AU77" s="238"/>
      <c r="AV77" s="238">
        <v>2</v>
      </c>
      <c r="AW77" s="238"/>
      <c r="AX77" s="238">
        <v>1</v>
      </c>
      <c r="AY77" s="238"/>
      <c r="AZ77" s="238">
        <f>SUM(F78,K78,U78,Z78,AE78,AO78)</f>
        <v>8</v>
      </c>
      <c r="BA77" s="238"/>
      <c r="BB77" s="238">
        <f>SUM(J78,O78,Y78,AD78,AI78,AS78)</f>
        <v>3</v>
      </c>
      <c r="BC77" s="238"/>
      <c r="BD77" s="238">
        <f t="shared" ref="BD77" si="23">AZ77-BB77</f>
        <v>5</v>
      </c>
      <c r="BE77" s="238"/>
      <c r="BF77" s="238">
        <v>3</v>
      </c>
      <c r="BG77" s="238"/>
    </row>
    <row r="78" spans="1:79" ht="32.25" customHeight="1">
      <c r="A78" s="243"/>
      <c r="B78" s="243"/>
      <c r="C78" s="243"/>
      <c r="D78" s="243"/>
      <c r="E78" s="243"/>
      <c r="F78" s="239">
        <f>T72</f>
        <v>2</v>
      </c>
      <c r="G78" s="9"/>
      <c r="H78" s="10"/>
      <c r="I78" s="9"/>
      <c r="J78" s="241">
        <f>P72</f>
        <v>0</v>
      </c>
      <c r="K78" s="239">
        <f>T75</f>
        <v>0</v>
      </c>
      <c r="L78" s="9"/>
      <c r="M78" s="10"/>
      <c r="N78" s="9"/>
      <c r="O78" s="241">
        <f>P75</f>
        <v>0</v>
      </c>
      <c r="P78" s="272"/>
      <c r="Q78" s="273"/>
      <c r="R78" s="273"/>
      <c r="S78" s="273"/>
      <c r="T78" s="274"/>
      <c r="U78" s="249">
        <v>3</v>
      </c>
      <c r="V78" s="3"/>
      <c r="W78" s="4" t="s">
        <v>72</v>
      </c>
      <c r="X78" s="3"/>
      <c r="Y78" s="251">
        <v>0</v>
      </c>
      <c r="Z78" s="239">
        <v>0</v>
      </c>
      <c r="AA78" s="3"/>
      <c r="AB78" s="10" t="s">
        <v>72</v>
      </c>
      <c r="AC78" s="3"/>
      <c r="AD78" s="241">
        <v>1</v>
      </c>
      <c r="AE78" s="239">
        <v>0</v>
      </c>
      <c r="AF78" s="3"/>
      <c r="AG78" s="10" t="s">
        <v>72</v>
      </c>
      <c r="AH78" s="3"/>
      <c r="AI78" s="241">
        <v>1</v>
      </c>
      <c r="AJ78" s="312">
        <f t="shared" ref="AJ78" si="24">AK78+AK79</f>
        <v>0</v>
      </c>
      <c r="AK78" s="15"/>
      <c r="AL78" s="16" t="s">
        <v>72</v>
      </c>
      <c r="AM78" s="15"/>
      <c r="AN78" s="314">
        <f t="shared" ref="AN78" si="25">AM78+AM79</f>
        <v>0</v>
      </c>
      <c r="AO78" s="249">
        <v>3</v>
      </c>
      <c r="AP78" s="3"/>
      <c r="AQ78" s="4" t="s">
        <v>75</v>
      </c>
      <c r="AR78" s="3"/>
      <c r="AS78" s="251">
        <v>1</v>
      </c>
      <c r="AT78" s="238"/>
      <c r="AU78" s="238"/>
      <c r="AV78" s="238"/>
      <c r="AW78" s="238"/>
      <c r="AX78" s="238"/>
      <c r="AY78" s="238"/>
      <c r="AZ78" s="238"/>
      <c r="BA78" s="238"/>
      <c r="BB78" s="238"/>
      <c r="BC78" s="238"/>
      <c r="BD78" s="238"/>
      <c r="BE78" s="238"/>
      <c r="BF78" s="238"/>
      <c r="BG78" s="238"/>
    </row>
    <row r="79" spans="1:79" ht="32.25" customHeight="1">
      <c r="A79" s="243"/>
      <c r="B79" s="243"/>
      <c r="C79" s="243"/>
      <c r="D79" s="243"/>
      <c r="E79" s="243"/>
      <c r="F79" s="240"/>
      <c r="G79" s="11"/>
      <c r="H79" s="12"/>
      <c r="I79" s="11"/>
      <c r="J79" s="242"/>
      <c r="K79" s="240"/>
      <c r="L79" s="11"/>
      <c r="M79" s="12"/>
      <c r="N79" s="11"/>
      <c r="O79" s="242"/>
      <c r="P79" s="275"/>
      <c r="Q79" s="276"/>
      <c r="R79" s="276"/>
      <c r="S79" s="276"/>
      <c r="T79" s="277"/>
      <c r="U79" s="250"/>
      <c r="V79" s="5"/>
      <c r="W79" s="6" t="s">
        <v>75</v>
      </c>
      <c r="X79" s="5"/>
      <c r="Y79" s="252"/>
      <c r="Z79" s="240"/>
      <c r="AA79" s="5"/>
      <c r="AB79" s="12" t="s">
        <v>75</v>
      </c>
      <c r="AC79" s="5"/>
      <c r="AD79" s="242"/>
      <c r="AE79" s="240"/>
      <c r="AF79" s="5"/>
      <c r="AG79" s="12" t="s">
        <v>75</v>
      </c>
      <c r="AH79" s="5"/>
      <c r="AI79" s="242"/>
      <c r="AJ79" s="313"/>
      <c r="AK79" s="17"/>
      <c r="AL79" s="18" t="s">
        <v>75</v>
      </c>
      <c r="AM79" s="17"/>
      <c r="AN79" s="315"/>
      <c r="AO79" s="250"/>
      <c r="AP79" s="5"/>
      <c r="AQ79" s="6" t="s">
        <v>72</v>
      </c>
      <c r="AR79" s="5"/>
      <c r="AS79" s="252"/>
      <c r="AT79" s="238"/>
      <c r="AU79" s="238"/>
      <c r="AV79" s="238"/>
      <c r="AW79" s="238"/>
      <c r="AX79" s="238"/>
      <c r="AY79" s="238"/>
      <c r="AZ79" s="238"/>
      <c r="BA79" s="238"/>
      <c r="BB79" s="238"/>
      <c r="BC79" s="238"/>
      <c r="BD79" s="238"/>
      <c r="BE79" s="238"/>
      <c r="BF79" s="238"/>
      <c r="BG79" s="238"/>
    </row>
    <row r="80" spans="1:79" ht="32.25" customHeight="1">
      <c r="A80" s="243" t="str">
        <f>U68</f>
        <v>羽後</v>
      </c>
      <c r="B80" s="243"/>
      <c r="C80" s="243"/>
      <c r="D80" s="243"/>
      <c r="E80" s="243"/>
      <c r="F80" s="7"/>
      <c r="G80" s="244"/>
      <c r="H80" s="244"/>
      <c r="I80" s="244"/>
      <c r="J80" s="8"/>
      <c r="K80" s="7"/>
      <c r="L80" s="244"/>
      <c r="M80" s="244"/>
      <c r="N80" s="244"/>
      <c r="O80" s="8"/>
      <c r="P80" s="7"/>
      <c r="Q80" s="244"/>
      <c r="R80" s="244"/>
      <c r="S80" s="244"/>
      <c r="T80" s="8"/>
      <c r="U80" s="316"/>
      <c r="V80" s="232"/>
      <c r="W80" s="232"/>
      <c r="X80" s="232"/>
      <c r="Y80" s="317"/>
      <c r="Z80" s="1" t="s">
        <v>128</v>
      </c>
      <c r="AA80" s="244"/>
      <c r="AB80" s="244"/>
      <c r="AC80" s="244"/>
      <c r="AD80" s="8"/>
      <c r="AE80" s="1" t="s">
        <v>129</v>
      </c>
      <c r="AF80" s="244"/>
      <c r="AG80" s="244"/>
      <c r="AH80" s="244"/>
      <c r="AI80" s="8"/>
      <c r="AJ80" s="1" t="s">
        <v>130</v>
      </c>
      <c r="AK80" s="253"/>
      <c r="AL80" s="253"/>
      <c r="AM80" s="253"/>
      <c r="AN80" s="2"/>
      <c r="AO80" s="13">
        <v>31</v>
      </c>
      <c r="AP80" s="320"/>
      <c r="AQ80" s="320"/>
      <c r="AR80" s="320"/>
      <c r="AS80" s="14"/>
      <c r="AT80" s="238">
        <v>1</v>
      </c>
      <c r="AU80" s="238"/>
      <c r="AV80" s="238">
        <v>3</v>
      </c>
      <c r="AW80" s="238"/>
      <c r="AX80" s="238">
        <v>2</v>
      </c>
      <c r="AY80" s="238"/>
      <c r="AZ80" s="238">
        <f>SUM(F81,K81,P81,Z81,AE81,AJ81)</f>
        <v>4</v>
      </c>
      <c r="BA80" s="238"/>
      <c r="BB80" s="238">
        <f>SUM(J81,O81,T81,AD81,AI81,AN81)</f>
        <v>12</v>
      </c>
      <c r="BC80" s="238"/>
      <c r="BD80" s="238">
        <f t="shared" ref="BD80" si="26">AZ80-BB80</f>
        <v>-8</v>
      </c>
      <c r="BE80" s="238"/>
      <c r="BF80" s="238">
        <v>7</v>
      </c>
      <c r="BG80" s="238"/>
    </row>
    <row r="81" spans="1:60" ht="32.25" customHeight="1">
      <c r="A81" s="243"/>
      <c r="B81" s="243"/>
      <c r="C81" s="243"/>
      <c r="D81" s="243"/>
      <c r="E81" s="243"/>
      <c r="F81" s="239">
        <f>Y72</f>
        <v>2</v>
      </c>
      <c r="G81" s="9"/>
      <c r="H81" s="10"/>
      <c r="I81" s="9"/>
      <c r="J81" s="241">
        <f>U72</f>
        <v>1</v>
      </c>
      <c r="K81" s="239">
        <f>Y75</f>
        <v>0</v>
      </c>
      <c r="L81" s="9"/>
      <c r="M81" s="10"/>
      <c r="N81" s="9"/>
      <c r="O81" s="241">
        <f>U75</f>
        <v>0</v>
      </c>
      <c r="P81" s="239">
        <f>Y78</f>
        <v>0</v>
      </c>
      <c r="Q81" s="9"/>
      <c r="R81" s="10"/>
      <c r="S81" s="9"/>
      <c r="T81" s="241">
        <f>U78</f>
        <v>3</v>
      </c>
      <c r="U81" s="233"/>
      <c r="V81" s="318"/>
      <c r="W81" s="318"/>
      <c r="X81" s="318"/>
      <c r="Y81" s="235"/>
      <c r="Z81" s="239">
        <v>0</v>
      </c>
      <c r="AA81" s="3"/>
      <c r="AB81" s="10" t="s">
        <v>75</v>
      </c>
      <c r="AC81" s="3"/>
      <c r="AD81" s="241">
        <v>4</v>
      </c>
      <c r="AE81" s="239">
        <v>1</v>
      </c>
      <c r="AF81" s="3"/>
      <c r="AG81" s="10" t="s">
        <v>75</v>
      </c>
      <c r="AH81" s="3"/>
      <c r="AI81" s="241">
        <v>3</v>
      </c>
      <c r="AJ81" s="249">
        <v>1</v>
      </c>
      <c r="AK81" s="3"/>
      <c r="AL81" s="4" t="s">
        <v>75</v>
      </c>
      <c r="AM81" s="3"/>
      <c r="AN81" s="251">
        <v>1</v>
      </c>
      <c r="AO81" s="312">
        <f t="shared" ref="AO81" si="27">AP81+AP82</f>
        <v>0</v>
      </c>
      <c r="AP81" s="15"/>
      <c r="AQ81" s="16" t="s">
        <v>72</v>
      </c>
      <c r="AR81" s="15"/>
      <c r="AS81" s="314">
        <f t="shared" ref="AS81" si="28">AR81+AR82</f>
        <v>0</v>
      </c>
      <c r="AT81" s="238"/>
      <c r="AU81" s="238"/>
      <c r="AV81" s="238"/>
      <c r="AW81" s="238"/>
      <c r="AX81" s="238"/>
      <c r="AY81" s="238"/>
      <c r="AZ81" s="238"/>
      <c r="BA81" s="238"/>
      <c r="BB81" s="238"/>
      <c r="BC81" s="238"/>
      <c r="BD81" s="238"/>
      <c r="BE81" s="238"/>
      <c r="BF81" s="238"/>
      <c r="BG81" s="238"/>
    </row>
    <row r="82" spans="1:60" ht="32.25" customHeight="1">
      <c r="A82" s="243"/>
      <c r="B82" s="243"/>
      <c r="C82" s="243"/>
      <c r="D82" s="243"/>
      <c r="E82" s="243"/>
      <c r="F82" s="240"/>
      <c r="G82" s="11"/>
      <c r="H82" s="12"/>
      <c r="I82" s="11"/>
      <c r="J82" s="242"/>
      <c r="K82" s="240"/>
      <c r="L82" s="11"/>
      <c r="M82" s="12"/>
      <c r="N82" s="11"/>
      <c r="O82" s="242"/>
      <c r="P82" s="240"/>
      <c r="Q82" s="11"/>
      <c r="R82" s="12"/>
      <c r="S82" s="11"/>
      <c r="T82" s="242"/>
      <c r="U82" s="234"/>
      <c r="V82" s="319"/>
      <c r="W82" s="319"/>
      <c r="X82" s="319"/>
      <c r="Y82" s="236"/>
      <c r="Z82" s="240"/>
      <c r="AA82" s="5"/>
      <c r="AB82" s="12" t="s">
        <v>75</v>
      </c>
      <c r="AC82" s="5"/>
      <c r="AD82" s="242"/>
      <c r="AE82" s="240"/>
      <c r="AF82" s="5"/>
      <c r="AG82" s="12" t="s">
        <v>72</v>
      </c>
      <c r="AH82" s="5"/>
      <c r="AI82" s="242"/>
      <c r="AJ82" s="250"/>
      <c r="AK82" s="5"/>
      <c r="AL82" s="6" t="s">
        <v>75</v>
      </c>
      <c r="AM82" s="5"/>
      <c r="AN82" s="252"/>
      <c r="AO82" s="313"/>
      <c r="AP82" s="17"/>
      <c r="AQ82" s="18" t="s">
        <v>72</v>
      </c>
      <c r="AR82" s="17"/>
      <c r="AS82" s="315"/>
      <c r="AT82" s="238"/>
      <c r="AU82" s="238"/>
      <c r="AV82" s="238"/>
      <c r="AW82" s="238"/>
      <c r="AX82" s="238"/>
      <c r="AY82" s="238"/>
      <c r="AZ82" s="238"/>
      <c r="BA82" s="238"/>
      <c r="BB82" s="238"/>
      <c r="BC82" s="238"/>
      <c r="BD82" s="238"/>
      <c r="BE82" s="238"/>
      <c r="BF82" s="238"/>
      <c r="BG82" s="238"/>
    </row>
    <row r="83" spans="1:60" ht="32.25" customHeight="1">
      <c r="A83" s="243" t="str">
        <f>Z68</f>
        <v>一方井</v>
      </c>
      <c r="B83" s="243"/>
      <c r="C83" s="243"/>
      <c r="D83" s="243"/>
      <c r="E83" s="243"/>
      <c r="F83" s="19"/>
      <c r="G83" s="320"/>
      <c r="H83" s="320"/>
      <c r="I83" s="320"/>
      <c r="J83" s="14"/>
      <c r="K83" s="7"/>
      <c r="L83" s="244"/>
      <c r="M83" s="244"/>
      <c r="N83" s="244"/>
      <c r="O83" s="8"/>
      <c r="P83" s="7"/>
      <c r="Q83" s="244"/>
      <c r="R83" s="244"/>
      <c r="S83" s="244"/>
      <c r="T83" s="8"/>
      <c r="U83" s="7"/>
      <c r="V83" s="244"/>
      <c r="W83" s="244"/>
      <c r="X83" s="244"/>
      <c r="Y83" s="8"/>
      <c r="Z83" s="316"/>
      <c r="AA83" s="232"/>
      <c r="AB83" s="232"/>
      <c r="AC83" s="232"/>
      <c r="AD83" s="317"/>
      <c r="AE83" s="1" t="s">
        <v>131</v>
      </c>
      <c r="AF83" s="244"/>
      <c r="AG83" s="244"/>
      <c r="AH83" s="244"/>
      <c r="AI83" s="8"/>
      <c r="AJ83" s="1" t="s">
        <v>132</v>
      </c>
      <c r="AK83" s="253"/>
      <c r="AL83" s="253"/>
      <c r="AM83" s="253"/>
      <c r="AN83" s="2"/>
      <c r="AO83" s="1" t="s">
        <v>133</v>
      </c>
      <c r="AP83" s="253"/>
      <c r="AQ83" s="253"/>
      <c r="AR83" s="253"/>
      <c r="AS83" s="2"/>
      <c r="AT83" s="238">
        <v>3</v>
      </c>
      <c r="AU83" s="238"/>
      <c r="AV83" s="238">
        <v>2</v>
      </c>
      <c r="AW83" s="238"/>
      <c r="AX83" s="238">
        <v>1</v>
      </c>
      <c r="AY83" s="238"/>
      <c r="AZ83" s="238">
        <f>SUM(K84,P84,U84,AE84,AJ84,AO84)</f>
        <v>8</v>
      </c>
      <c r="BA83" s="238"/>
      <c r="BB83" s="238">
        <f>SUM(O84,T84,Y84,AI84,AN84,AS84)</f>
        <v>9</v>
      </c>
      <c r="BC83" s="238"/>
      <c r="BD83" s="238">
        <f t="shared" ref="BD83" si="29">AZ83-BB83</f>
        <v>-1</v>
      </c>
      <c r="BE83" s="238"/>
      <c r="BF83" s="238">
        <v>4</v>
      </c>
      <c r="BG83" s="238"/>
    </row>
    <row r="84" spans="1:60" ht="32.25" customHeight="1">
      <c r="A84" s="243"/>
      <c r="B84" s="243"/>
      <c r="C84" s="243"/>
      <c r="D84" s="243"/>
      <c r="E84" s="243"/>
      <c r="F84" s="312"/>
      <c r="G84" s="15"/>
      <c r="H84" s="16"/>
      <c r="I84" s="15"/>
      <c r="J84" s="314"/>
      <c r="K84" s="239">
        <f>AD75</f>
        <v>0</v>
      </c>
      <c r="L84" s="9"/>
      <c r="M84" s="10"/>
      <c r="N84" s="9"/>
      <c r="O84" s="241">
        <f>Z75</f>
        <v>4</v>
      </c>
      <c r="P84" s="239">
        <f>AD78</f>
        <v>1</v>
      </c>
      <c r="Q84" s="9"/>
      <c r="R84" s="10"/>
      <c r="S84" s="9"/>
      <c r="T84" s="241">
        <f>Z78</f>
        <v>0</v>
      </c>
      <c r="U84" s="239">
        <f>AD81</f>
        <v>4</v>
      </c>
      <c r="V84" s="9"/>
      <c r="W84" s="10"/>
      <c r="X84" s="9"/>
      <c r="Y84" s="241">
        <f>Z81</f>
        <v>0</v>
      </c>
      <c r="Z84" s="233"/>
      <c r="AA84" s="318"/>
      <c r="AB84" s="318"/>
      <c r="AC84" s="318"/>
      <c r="AD84" s="235"/>
      <c r="AE84" s="239">
        <v>1</v>
      </c>
      <c r="AF84" s="3"/>
      <c r="AG84" s="10" t="s">
        <v>72</v>
      </c>
      <c r="AH84" s="3"/>
      <c r="AI84" s="241">
        <v>4</v>
      </c>
      <c r="AJ84" s="249">
        <v>1</v>
      </c>
      <c r="AK84" s="3"/>
      <c r="AL84" s="4" t="s">
        <v>75</v>
      </c>
      <c r="AM84" s="3"/>
      <c r="AN84" s="251">
        <v>0</v>
      </c>
      <c r="AO84" s="249">
        <v>1</v>
      </c>
      <c r="AP84" s="3"/>
      <c r="AQ84" s="4" t="s">
        <v>75</v>
      </c>
      <c r="AR84" s="3"/>
      <c r="AS84" s="251">
        <v>1</v>
      </c>
      <c r="AT84" s="238"/>
      <c r="AU84" s="238"/>
      <c r="AV84" s="238"/>
      <c r="AW84" s="238"/>
      <c r="AX84" s="238"/>
      <c r="AY84" s="238"/>
      <c r="AZ84" s="238"/>
      <c r="BA84" s="238"/>
      <c r="BB84" s="238"/>
      <c r="BC84" s="238"/>
      <c r="BD84" s="238"/>
      <c r="BE84" s="238"/>
      <c r="BF84" s="238"/>
      <c r="BG84" s="238"/>
    </row>
    <row r="85" spans="1:60" ht="32.25" customHeight="1">
      <c r="A85" s="243"/>
      <c r="B85" s="243"/>
      <c r="C85" s="243"/>
      <c r="D85" s="243"/>
      <c r="E85" s="243"/>
      <c r="F85" s="313"/>
      <c r="G85" s="17"/>
      <c r="H85" s="18"/>
      <c r="I85" s="17"/>
      <c r="J85" s="315"/>
      <c r="K85" s="240"/>
      <c r="L85" s="11"/>
      <c r="M85" s="12"/>
      <c r="N85" s="11"/>
      <c r="O85" s="242"/>
      <c r="P85" s="240"/>
      <c r="Q85" s="11"/>
      <c r="R85" s="12"/>
      <c r="S85" s="11"/>
      <c r="T85" s="242"/>
      <c r="U85" s="240"/>
      <c r="V85" s="11"/>
      <c r="W85" s="12"/>
      <c r="X85" s="11"/>
      <c r="Y85" s="242"/>
      <c r="Z85" s="234"/>
      <c r="AA85" s="319"/>
      <c r="AB85" s="319"/>
      <c r="AC85" s="319"/>
      <c r="AD85" s="236"/>
      <c r="AE85" s="240"/>
      <c r="AF85" s="5"/>
      <c r="AG85" s="12" t="s">
        <v>75</v>
      </c>
      <c r="AH85" s="5"/>
      <c r="AI85" s="242"/>
      <c r="AJ85" s="250"/>
      <c r="AK85" s="5"/>
      <c r="AL85" s="6" t="s">
        <v>75</v>
      </c>
      <c r="AM85" s="5"/>
      <c r="AN85" s="252"/>
      <c r="AO85" s="250"/>
      <c r="AP85" s="5"/>
      <c r="AQ85" s="6" t="s">
        <v>72</v>
      </c>
      <c r="AR85" s="5"/>
      <c r="AS85" s="252"/>
      <c r="AT85" s="238"/>
      <c r="AU85" s="238"/>
      <c r="AV85" s="238"/>
      <c r="AW85" s="238"/>
      <c r="AX85" s="238"/>
      <c r="AY85" s="238"/>
      <c r="AZ85" s="238"/>
      <c r="BA85" s="238"/>
      <c r="BB85" s="238"/>
      <c r="BC85" s="238"/>
      <c r="BD85" s="238"/>
      <c r="BE85" s="238"/>
      <c r="BF85" s="238"/>
      <c r="BG85" s="238"/>
    </row>
    <row r="86" spans="1:60" ht="32.25" customHeight="1">
      <c r="A86" s="243" t="str">
        <f>AE68</f>
        <v>築館</v>
      </c>
      <c r="B86" s="243"/>
      <c r="C86" s="243"/>
      <c r="D86" s="243"/>
      <c r="E86" s="243"/>
      <c r="F86" s="7"/>
      <c r="G86" s="244"/>
      <c r="H86" s="244"/>
      <c r="I86" s="244"/>
      <c r="J86" s="8"/>
      <c r="K86" s="19"/>
      <c r="L86" s="320"/>
      <c r="M86" s="320"/>
      <c r="N86" s="320"/>
      <c r="O86" s="14"/>
      <c r="P86" s="7"/>
      <c r="Q86" s="244"/>
      <c r="R86" s="244"/>
      <c r="S86" s="244"/>
      <c r="T86" s="8"/>
      <c r="U86" s="7"/>
      <c r="V86" s="244"/>
      <c r="W86" s="244"/>
      <c r="X86" s="244"/>
      <c r="Y86" s="8"/>
      <c r="Z86" s="7"/>
      <c r="AA86" s="244"/>
      <c r="AB86" s="244"/>
      <c r="AC86" s="244"/>
      <c r="AD86" s="8"/>
      <c r="AE86" s="316"/>
      <c r="AF86" s="232"/>
      <c r="AG86" s="232"/>
      <c r="AH86" s="232"/>
      <c r="AI86" s="317"/>
      <c r="AJ86" s="1" t="s">
        <v>134</v>
      </c>
      <c r="AK86" s="253"/>
      <c r="AL86" s="253"/>
      <c r="AM86" s="253"/>
      <c r="AN86" s="2"/>
      <c r="AO86" s="1" t="s">
        <v>135</v>
      </c>
      <c r="AP86" s="253"/>
      <c r="AQ86" s="253"/>
      <c r="AR86" s="253"/>
      <c r="AS86" s="2"/>
      <c r="AT86" s="238">
        <v>4</v>
      </c>
      <c r="AU86" s="238"/>
      <c r="AV86" s="238">
        <v>2</v>
      </c>
      <c r="AW86" s="238"/>
      <c r="AX86" s="238">
        <v>0</v>
      </c>
      <c r="AY86" s="238"/>
      <c r="AZ86" s="238">
        <f>SUM(F87,P87,U87,Z87,AJ87,AO87)</f>
        <v>12</v>
      </c>
      <c r="BA86" s="238"/>
      <c r="BB86" s="238">
        <f>SUM(J87,T87,Y87,AD87,AN87,AS87)</f>
        <v>7</v>
      </c>
      <c r="BC86" s="238"/>
      <c r="BD86" s="238">
        <f t="shared" ref="BD86" si="30">AZ86-BB86</f>
        <v>5</v>
      </c>
      <c r="BE86" s="238"/>
      <c r="BF86" s="238">
        <v>2</v>
      </c>
      <c r="BG86" s="238"/>
    </row>
    <row r="87" spans="1:60" ht="32.25" customHeight="1">
      <c r="A87" s="243"/>
      <c r="B87" s="243"/>
      <c r="C87" s="243"/>
      <c r="D87" s="243"/>
      <c r="E87" s="243"/>
      <c r="F87" s="239">
        <f>AI72</f>
        <v>0</v>
      </c>
      <c r="G87" s="9"/>
      <c r="H87" s="10"/>
      <c r="I87" s="9"/>
      <c r="J87" s="241">
        <f>AE72</f>
        <v>1</v>
      </c>
      <c r="K87" s="312"/>
      <c r="L87" s="15"/>
      <c r="M87" s="16"/>
      <c r="N87" s="15"/>
      <c r="O87" s="314"/>
      <c r="P87" s="239">
        <f>AI78</f>
        <v>1</v>
      </c>
      <c r="Q87" s="9"/>
      <c r="R87" s="10"/>
      <c r="S87" s="9"/>
      <c r="T87" s="241">
        <f>AE78</f>
        <v>0</v>
      </c>
      <c r="U87" s="239">
        <f>AI81</f>
        <v>3</v>
      </c>
      <c r="V87" s="9"/>
      <c r="W87" s="10"/>
      <c r="X87" s="9"/>
      <c r="Y87" s="241">
        <f>AE81</f>
        <v>1</v>
      </c>
      <c r="Z87" s="239">
        <f>AI84</f>
        <v>4</v>
      </c>
      <c r="AA87" s="9"/>
      <c r="AB87" s="10"/>
      <c r="AC87" s="9"/>
      <c r="AD87" s="241">
        <f>AE84</f>
        <v>1</v>
      </c>
      <c r="AE87" s="233"/>
      <c r="AF87" s="318"/>
      <c r="AG87" s="318"/>
      <c r="AH87" s="318"/>
      <c r="AI87" s="235"/>
      <c r="AJ87" s="249">
        <v>4</v>
      </c>
      <c r="AK87" s="3"/>
      <c r="AL87" s="4" t="s">
        <v>75</v>
      </c>
      <c r="AM87" s="3"/>
      <c r="AN87" s="251">
        <f t="shared" ref="AN87" si="31">AM87+AM88</f>
        <v>0</v>
      </c>
      <c r="AO87" s="249">
        <f t="shared" ref="AO87" si="32">AP87+AP88</f>
        <v>0</v>
      </c>
      <c r="AP87" s="3"/>
      <c r="AQ87" s="4" t="s">
        <v>72</v>
      </c>
      <c r="AR87" s="3"/>
      <c r="AS87" s="251">
        <v>4</v>
      </c>
      <c r="AT87" s="238"/>
      <c r="AU87" s="238"/>
      <c r="AV87" s="238"/>
      <c r="AW87" s="238"/>
      <c r="AX87" s="238"/>
      <c r="AY87" s="238"/>
      <c r="AZ87" s="238"/>
      <c r="BA87" s="238"/>
      <c r="BB87" s="238"/>
      <c r="BC87" s="238"/>
      <c r="BD87" s="238"/>
      <c r="BE87" s="238"/>
      <c r="BF87" s="238"/>
      <c r="BG87" s="238"/>
    </row>
    <row r="88" spans="1:60" ht="32.25" customHeight="1">
      <c r="A88" s="243"/>
      <c r="B88" s="243"/>
      <c r="C88" s="243"/>
      <c r="D88" s="243"/>
      <c r="E88" s="243"/>
      <c r="F88" s="240"/>
      <c r="G88" s="11"/>
      <c r="H88" s="12"/>
      <c r="I88" s="11"/>
      <c r="J88" s="242"/>
      <c r="K88" s="313"/>
      <c r="L88" s="17"/>
      <c r="M88" s="18"/>
      <c r="N88" s="17"/>
      <c r="O88" s="315"/>
      <c r="P88" s="240"/>
      <c r="Q88" s="11"/>
      <c r="R88" s="12"/>
      <c r="S88" s="11"/>
      <c r="T88" s="242"/>
      <c r="U88" s="240"/>
      <c r="V88" s="11"/>
      <c r="W88" s="12"/>
      <c r="X88" s="11"/>
      <c r="Y88" s="242"/>
      <c r="Z88" s="240"/>
      <c r="AA88" s="11"/>
      <c r="AB88" s="12"/>
      <c r="AC88" s="11"/>
      <c r="AD88" s="242"/>
      <c r="AE88" s="234"/>
      <c r="AF88" s="319"/>
      <c r="AG88" s="319"/>
      <c r="AH88" s="319"/>
      <c r="AI88" s="236"/>
      <c r="AJ88" s="250"/>
      <c r="AK88" s="5"/>
      <c r="AL88" s="6" t="s">
        <v>72</v>
      </c>
      <c r="AM88" s="5"/>
      <c r="AN88" s="252"/>
      <c r="AO88" s="250"/>
      <c r="AP88" s="5"/>
      <c r="AQ88" s="6" t="s">
        <v>75</v>
      </c>
      <c r="AR88" s="5"/>
      <c r="AS88" s="252"/>
      <c r="AT88" s="238"/>
      <c r="AU88" s="238"/>
      <c r="AV88" s="238"/>
      <c r="AW88" s="238"/>
      <c r="AX88" s="238"/>
      <c r="AY88" s="238"/>
      <c r="AZ88" s="238"/>
      <c r="BA88" s="238"/>
      <c r="BB88" s="238"/>
      <c r="BC88" s="238"/>
      <c r="BD88" s="238"/>
      <c r="BE88" s="238"/>
      <c r="BF88" s="238"/>
      <c r="BG88" s="238"/>
    </row>
    <row r="89" spans="1:60" ht="32.25" customHeight="1">
      <c r="A89" s="243" t="str">
        <f>AJ68</f>
        <v>巻東</v>
      </c>
      <c r="B89" s="243"/>
      <c r="C89" s="243"/>
      <c r="D89" s="243"/>
      <c r="E89" s="243"/>
      <c r="F89" s="20"/>
      <c r="G89" s="254"/>
      <c r="H89" s="254"/>
      <c r="I89" s="254"/>
      <c r="J89" s="20"/>
      <c r="K89" s="7"/>
      <c r="L89" s="244"/>
      <c r="M89" s="244"/>
      <c r="N89" s="244"/>
      <c r="O89" s="8"/>
      <c r="P89" s="19"/>
      <c r="Q89" s="320"/>
      <c r="R89" s="320"/>
      <c r="S89" s="320"/>
      <c r="T89" s="14"/>
      <c r="U89" s="7"/>
      <c r="V89" s="244"/>
      <c r="W89" s="244"/>
      <c r="X89" s="244"/>
      <c r="Y89" s="8"/>
      <c r="Z89" s="7"/>
      <c r="AA89" s="244"/>
      <c r="AB89" s="244"/>
      <c r="AC89" s="244"/>
      <c r="AD89" s="8"/>
      <c r="AE89" s="7"/>
      <c r="AF89" s="244"/>
      <c r="AG89" s="244"/>
      <c r="AH89" s="244"/>
      <c r="AI89" s="8"/>
      <c r="AJ89" s="316"/>
      <c r="AK89" s="232"/>
      <c r="AL89" s="232"/>
      <c r="AM89" s="232"/>
      <c r="AN89" s="317"/>
      <c r="AO89" s="1" t="s">
        <v>136</v>
      </c>
      <c r="AP89" s="253"/>
      <c r="AQ89" s="253"/>
      <c r="AR89" s="253"/>
      <c r="AS89" s="2"/>
      <c r="AT89" s="238">
        <v>0</v>
      </c>
      <c r="AU89" s="238"/>
      <c r="AV89" s="238">
        <v>4</v>
      </c>
      <c r="AW89" s="238"/>
      <c r="AX89" s="238">
        <v>2</v>
      </c>
      <c r="AY89" s="238"/>
      <c r="AZ89" s="238">
        <f>SUM(F90,K90,U90,Z90,AE90,AO90)</f>
        <v>1</v>
      </c>
      <c r="BA89" s="238"/>
      <c r="BB89" s="238">
        <f>SUM(J90,O90,Y90,AD90,AI90,AS90)</f>
        <v>10</v>
      </c>
      <c r="BC89" s="238"/>
      <c r="BD89" s="238">
        <f t="shared" ref="BD89" si="33">AZ89-BB89</f>
        <v>-9</v>
      </c>
      <c r="BE89" s="238"/>
      <c r="BF89" s="238">
        <v>8</v>
      </c>
      <c r="BG89" s="238"/>
    </row>
    <row r="90" spans="1:60" ht="32.25" customHeight="1">
      <c r="A90" s="243"/>
      <c r="B90" s="243"/>
      <c r="C90" s="243"/>
      <c r="D90" s="243"/>
      <c r="E90" s="243"/>
      <c r="F90" s="245">
        <f>AS75</f>
        <v>0</v>
      </c>
      <c r="G90" s="20"/>
      <c r="H90" s="10"/>
      <c r="I90" s="20"/>
      <c r="J90" s="247">
        <v>2</v>
      </c>
      <c r="K90" s="239">
        <f>AN75</f>
        <v>0</v>
      </c>
      <c r="L90" s="9"/>
      <c r="M90" s="10"/>
      <c r="N90" s="9"/>
      <c r="O90" s="241">
        <f>AJ75</f>
        <v>2</v>
      </c>
      <c r="P90" s="312"/>
      <c r="Q90" s="15"/>
      <c r="R90" s="16"/>
      <c r="S90" s="15"/>
      <c r="T90" s="314"/>
      <c r="U90" s="239">
        <f>AN81</f>
        <v>1</v>
      </c>
      <c r="V90" s="9"/>
      <c r="W90" s="10"/>
      <c r="X90" s="9"/>
      <c r="Y90" s="241">
        <f>AJ81</f>
        <v>1</v>
      </c>
      <c r="Z90" s="239">
        <f>AN84</f>
        <v>0</v>
      </c>
      <c r="AA90" s="9"/>
      <c r="AB90" s="10"/>
      <c r="AC90" s="9"/>
      <c r="AD90" s="241">
        <f>AJ84</f>
        <v>1</v>
      </c>
      <c r="AE90" s="239">
        <f>AN87</f>
        <v>0</v>
      </c>
      <c r="AF90" s="9"/>
      <c r="AG90" s="10"/>
      <c r="AH90" s="9"/>
      <c r="AI90" s="241">
        <f>AJ87</f>
        <v>4</v>
      </c>
      <c r="AJ90" s="233"/>
      <c r="AK90" s="318"/>
      <c r="AL90" s="318"/>
      <c r="AM90" s="318"/>
      <c r="AN90" s="235"/>
      <c r="AO90" s="249">
        <v>0</v>
      </c>
      <c r="AP90" s="3"/>
      <c r="AQ90" s="4" t="s">
        <v>72</v>
      </c>
      <c r="AR90" s="3"/>
      <c r="AS90" s="251">
        <v>0</v>
      </c>
      <c r="AT90" s="238"/>
      <c r="AU90" s="238"/>
      <c r="AV90" s="238"/>
      <c r="AW90" s="238"/>
      <c r="AX90" s="238"/>
      <c r="AY90" s="238"/>
      <c r="AZ90" s="238"/>
      <c r="BA90" s="238"/>
      <c r="BB90" s="238"/>
      <c r="BC90" s="238"/>
      <c r="BD90" s="238"/>
      <c r="BE90" s="238"/>
      <c r="BF90" s="238"/>
      <c r="BG90" s="238"/>
    </row>
    <row r="91" spans="1:60" ht="32.25" customHeight="1">
      <c r="A91" s="243"/>
      <c r="B91" s="243"/>
      <c r="C91" s="243"/>
      <c r="D91" s="243"/>
      <c r="E91" s="243"/>
      <c r="F91" s="246"/>
      <c r="G91" s="20"/>
      <c r="H91" s="12"/>
      <c r="I91" s="20"/>
      <c r="J91" s="248"/>
      <c r="K91" s="240"/>
      <c r="L91" s="11"/>
      <c r="M91" s="12"/>
      <c r="N91" s="11"/>
      <c r="O91" s="242"/>
      <c r="P91" s="313"/>
      <c r="Q91" s="17"/>
      <c r="R91" s="18"/>
      <c r="S91" s="17"/>
      <c r="T91" s="315"/>
      <c r="U91" s="240"/>
      <c r="V91" s="11"/>
      <c r="W91" s="12"/>
      <c r="X91" s="11"/>
      <c r="Y91" s="242"/>
      <c r="Z91" s="240"/>
      <c r="AA91" s="11"/>
      <c r="AB91" s="12"/>
      <c r="AC91" s="11"/>
      <c r="AD91" s="242"/>
      <c r="AE91" s="240"/>
      <c r="AF91" s="11"/>
      <c r="AG91" s="12"/>
      <c r="AH91" s="11"/>
      <c r="AI91" s="242"/>
      <c r="AJ91" s="234"/>
      <c r="AK91" s="319"/>
      <c r="AL91" s="319"/>
      <c r="AM91" s="319"/>
      <c r="AN91" s="236"/>
      <c r="AO91" s="250"/>
      <c r="AP91" s="5"/>
      <c r="AQ91" s="6" t="s">
        <v>72</v>
      </c>
      <c r="AR91" s="5"/>
      <c r="AS91" s="252"/>
      <c r="AT91" s="238"/>
      <c r="AU91" s="238"/>
      <c r="AV91" s="238"/>
      <c r="AW91" s="238"/>
      <c r="AX91" s="238"/>
      <c r="AY91" s="238"/>
      <c r="AZ91" s="238"/>
      <c r="BA91" s="238"/>
      <c r="BB91" s="238"/>
      <c r="BC91" s="238"/>
      <c r="BD91" s="238"/>
      <c r="BE91" s="238"/>
      <c r="BF91" s="238"/>
      <c r="BG91" s="238"/>
    </row>
    <row r="92" spans="1:60" ht="32.25" customHeight="1">
      <c r="A92" s="243" t="str">
        <f>AO68</f>
        <v>川口</v>
      </c>
      <c r="B92" s="243"/>
      <c r="C92" s="243"/>
      <c r="D92" s="243"/>
      <c r="E92" s="243"/>
      <c r="F92" s="7"/>
      <c r="G92" s="244"/>
      <c r="H92" s="244"/>
      <c r="I92" s="244"/>
      <c r="J92" s="8"/>
      <c r="K92" s="7"/>
      <c r="L92" s="244"/>
      <c r="M92" s="244"/>
      <c r="N92" s="244"/>
      <c r="O92" s="8"/>
      <c r="P92" s="7"/>
      <c r="Q92" s="244"/>
      <c r="R92" s="244"/>
      <c r="S92" s="244"/>
      <c r="T92" s="8"/>
      <c r="U92" s="19"/>
      <c r="V92" s="320"/>
      <c r="W92" s="320"/>
      <c r="X92" s="320"/>
      <c r="Y92" s="14"/>
      <c r="Z92" s="7"/>
      <c r="AA92" s="244"/>
      <c r="AB92" s="244"/>
      <c r="AC92" s="244"/>
      <c r="AD92" s="8"/>
      <c r="AE92" s="7"/>
      <c r="AF92" s="244"/>
      <c r="AG92" s="244"/>
      <c r="AH92" s="244"/>
      <c r="AI92" s="8"/>
      <c r="AJ92" s="7"/>
      <c r="AK92" s="244"/>
      <c r="AL92" s="244"/>
      <c r="AM92" s="244"/>
      <c r="AN92" s="8"/>
      <c r="AO92" s="35"/>
      <c r="AP92" s="36"/>
      <c r="AQ92" s="36"/>
      <c r="AR92" s="36"/>
      <c r="AS92" s="37"/>
      <c r="AT92" s="238">
        <v>1</v>
      </c>
      <c r="AU92" s="238"/>
      <c r="AV92" s="238">
        <v>2</v>
      </c>
      <c r="AW92" s="238"/>
      <c r="AX92" s="238">
        <v>3</v>
      </c>
      <c r="AY92" s="238"/>
      <c r="AZ92" s="238">
        <f>SUM(F93,K93,P93,Z93,AE93,AJ93)</f>
        <v>8</v>
      </c>
      <c r="BA92" s="238"/>
      <c r="BB92" s="238">
        <f>SUM(J93,O93,T93,AD93,AI93,AN93)</f>
        <v>7</v>
      </c>
      <c r="BC92" s="238"/>
      <c r="BD92" s="238">
        <f>AZ92-BB92</f>
        <v>1</v>
      </c>
      <c r="BE92" s="238"/>
      <c r="BF92" s="238">
        <v>6</v>
      </c>
      <c r="BG92" s="238"/>
    </row>
    <row r="93" spans="1:60" ht="32.25" customHeight="1">
      <c r="A93" s="243"/>
      <c r="B93" s="243"/>
      <c r="C93" s="243"/>
      <c r="D93" s="243"/>
      <c r="E93" s="243"/>
      <c r="F93" s="239">
        <f>AS72</f>
        <v>2</v>
      </c>
      <c r="G93" s="9"/>
      <c r="H93" s="10"/>
      <c r="I93" s="9"/>
      <c r="J93" s="241">
        <f>AO72</f>
        <v>2</v>
      </c>
      <c r="K93" s="239">
        <f>AS75</f>
        <v>0</v>
      </c>
      <c r="L93" s="9"/>
      <c r="M93" s="10"/>
      <c r="N93" s="9"/>
      <c r="O93" s="241">
        <f>AO75</f>
        <v>1</v>
      </c>
      <c r="P93" s="239">
        <f>AS78</f>
        <v>1</v>
      </c>
      <c r="Q93" s="9"/>
      <c r="R93" s="10"/>
      <c r="S93" s="9"/>
      <c r="T93" s="241">
        <f>AO78</f>
        <v>3</v>
      </c>
      <c r="U93" s="312"/>
      <c r="V93" s="15"/>
      <c r="W93" s="16"/>
      <c r="X93" s="15"/>
      <c r="Y93" s="314"/>
      <c r="Z93" s="239">
        <f>AS84</f>
        <v>1</v>
      </c>
      <c r="AA93" s="9"/>
      <c r="AB93" s="10"/>
      <c r="AC93" s="9"/>
      <c r="AD93" s="241">
        <f>AO84</f>
        <v>1</v>
      </c>
      <c r="AE93" s="239">
        <f>AS87</f>
        <v>4</v>
      </c>
      <c r="AF93" s="9"/>
      <c r="AG93" s="10"/>
      <c r="AH93" s="9"/>
      <c r="AI93" s="241">
        <f>AO87</f>
        <v>0</v>
      </c>
      <c r="AJ93" s="239">
        <f>AS90</f>
        <v>0</v>
      </c>
      <c r="AK93" s="9"/>
      <c r="AL93" s="10"/>
      <c r="AM93" s="9"/>
      <c r="AN93" s="241">
        <f>AO90</f>
        <v>0</v>
      </c>
      <c r="AO93" s="38"/>
      <c r="AP93" s="39"/>
      <c r="AQ93" s="39"/>
      <c r="AR93" s="39"/>
      <c r="AS93" s="40"/>
      <c r="AT93" s="238"/>
      <c r="AU93" s="238"/>
      <c r="AV93" s="238"/>
      <c r="AW93" s="238"/>
      <c r="AX93" s="238"/>
      <c r="AY93" s="238"/>
      <c r="AZ93" s="238"/>
      <c r="BA93" s="238"/>
      <c r="BB93" s="238"/>
      <c r="BC93" s="238"/>
      <c r="BD93" s="238"/>
      <c r="BE93" s="238"/>
      <c r="BF93" s="238"/>
      <c r="BG93" s="238"/>
    </row>
    <row r="94" spans="1:60" ht="32.25" customHeight="1">
      <c r="A94" s="243"/>
      <c r="B94" s="243"/>
      <c r="C94" s="243"/>
      <c r="D94" s="243"/>
      <c r="E94" s="243"/>
      <c r="F94" s="240"/>
      <c r="G94" s="11"/>
      <c r="H94" s="12"/>
      <c r="I94" s="11"/>
      <c r="J94" s="242"/>
      <c r="K94" s="240"/>
      <c r="L94" s="11"/>
      <c r="M94" s="12"/>
      <c r="N94" s="11"/>
      <c r="O94" s="242"/>
      <c r="P94" s="240"/>
      <c r="Q94" s="11"/>
      <c r="R94" s="12"/>
      <c r="S94" s="11"/>
      <c r="T94" s="242"/>
      <c r="U94" s="313"/>
      <c r="V94" s="17"/>
      <c r="W94" s="18"/>
      <c r="X94" s="17"/>
      <c r="Y94" s="315"/>
      <c r="Z94" s="240"/>
      <c r="AA94" s="11"/>
      <c r="AB94" s="12"/>
      <c r="AC94" s="11"/>
      <c r="AD94" s="242"/>
      <c r="AE94" s="240"/>
      <c r="AF94" s="11"/>
      <c r="AG94" s="12"/>
      <c r="AH94" s="11"/>
      <c r="AI94" s="242"/>
      <c r="AJ94" s="240"/>
      <c r="AK94" s="11"/>
      <c r="AL94" s="12"/>
      <c r="AM94" s="11"/>
      <c r="AN94" s="242"/>
      <c r="AO94" s="41"/>
      <c r="AP94" s="42"/>
      <c r="AQ94" s="42"/>
      <c r="AR94" s="42"/>
      <c r="AS94" s="43"/>
      <c r="AT94" s="238"/>
      <c r="AU94" s="238"/>
      <c r="AV94" s="238"/>
      <c r="AW94" s="238"/>
      <c r="AX94" s="238"/>
      <c r="AY94" s="238"/>
      <c r="AZ94" s="238"/>
      <c r="BA94" s="238"/>
      <c r="BB94" s="238"/>
      <c r="BC94" s="238"/>
      <c r="BD94" s="238"/>
      <c r="BE94" s="238"/>
      <c r="BF94" s="238"/>
      <c r="BG94" s="238"/>
    </row>
    <row r="95" spans="1:60" ht="34.5" customHeight="1"/>
    <row r="96" spans="1:60" ht="34.5" customHeight="1">
      <c r="A96" s="321" t="s">
        <v>83</v>
      </c>
      <c r="B96" s="321"/>
      <c r="C96" s="321"/>
      <c r="D96" s="321"/>
      <c r="E96" s="321"/>
      <c r="F96" s="321"/>
      <c r="G96" s="321"/>
      <c r="H96" s="321"/>
      <c r="I96" s="321"/>
      <c r="J96" s="321"/>
      <c r="K96" s="321"/>
      <c r="L96" s="321"/>
      <c r="M96" s="321"/>
      <c r="N96" s="321"/>
      <c r="O96" s="321"/>
      <c r="P96" s="321"/>
      <c r="Q96" s="321"/>
      <c r="R96" s="321"/>
      <c r="S96" s="321"/>
      <c r="T96" s="321"/>
      <c r="U96" s="321"/>
      <c r="V96" s="321"/>
      <c r="W96" s="321"/>
      <c r="X96" s="321"/>
      <c r="Y96" s="321"/>
      <c r="Z96" s="321"/>
      <c r="AA96" s="321"/>
      <c r="AB96" s="321"/>
      <c r="AC96" s="321"/>
      <c r="AD96" s="321"/>
      <c r="AE96" s="321"/>
      <c r="AF96" s="321"/>
      <c r="AG96" s="321"/>
      <c r="AH96" s="321"/>
      <c r="AI96" s="321"/>
      <c r="AJ96" s="321"/>
      <c r="AK96" s="321"/>
      <c r="AL96" s="321"/>
      <c r="AM96" s="321"/>
      <c r="AN96" s="321"/>
      <c r="AO96" s="321"/>
      <c r="AP96" s="321"/>
      <c r="AQ96" s="321"/>
      <c r="AR96" s="321"/>
      <c r="AS96" s="135"/>
      <c r="AT96" s="135"/>
      <c r="AU96" s="135"/>
      <c r="AV96" s="135"/>
      <c r="AW96" s="135"/>
      <c r="AX96" s="135"/>
      <c r="AY96" s="135"/>
      <c r="AZ96" s="135"/>
      <c r="BA96" s="135"/>
      <c r="BB96" s="135"/>
      <c r="BC96" s="135"/>
      <c r="BD96" s="135"/>
      <c r="BE96" s="135"/>
      <c r="BF96" s="135"/>
      <c r="BG96" s="135"/>
      <c r="BH96" s="135"/>
    </row>
    <row r="97" spans="1:49" ht="32.25" customHeight="1">
      <c r="A97" s="303"/>
      <c r="B97" s="304"/>
      <c r="C97" s="304"/>
      <c r="D97" s="304"/>
      <c r="E97" s="305"/>
      <c r="F97" s="255" t="s">
        <v>97</v>
      </c>
      <c r="G97" s="256"/>
      <c r="H97" s="256"/>
      <c r="I97" s="256"/>
      <c r="J97" s="256"/>
      <c r="K97" s="255" t="s">
        <v>60</v>
      </c>
      <c r="L97" s="256"/>
      <c r="M97" s="256"/>
      <c r="N97" s="256"/>
      <c r="O97" s="256"/>
      <c r="P97" s="255" t="s">
        <v>286</v>
      </c>
      <c r="Q97" s="256"/>
      <c r="R97" s="256"/>
      <c r="S97" s="256"/>
      <c r="T97" s="256"/>
      <c r="U97" s="255" t="s">
        <v>293</v>
      </c>
      <c r="V97" s="256"/>
      <c r="W97" s="256"/>
      <c r="X97" s="256"/>
      <c r="Y97" s="256"/>
      <c r="Z97" s="255" t="s">
        <v>66</v>
      </c>
      <c r="AA97" s="256"/>
      <c r="AB97" s="256"/>
      <c r="AC97" s="256"/>
      <c r="AD97" s="256"/>
      <c r="AE97" s="257" t="s">
        <v>0</v>
      </c>
      <c r="AF97" s="257"/>
      <c r="AG97" s="257" t="s">
        <v>1</v>
      </c>
      <c r="AH97" s="257"/>
      <c r="AI97" s="257" t="s">
        <v>2</v>
      </c>
      <c r="AJ97" s="257"/>
      <c r="AK97" s="257" t="s">
        <v>3</v>
      </c>
      <c r="AL97" s="257"/>
      <c r="AM97" s="257" t="s">
        <v>4</v>
      </c>
      <c r="AN97" s="257"/>
      <c r="AO97" s="257" t="s">
        <v>5</v>
      </c>
      <c r="AP97" s="257"/>
      <c r="AQ97" s="257" t="s">
        <v>6</v>
      </c>
      <c r="AR97" s="257"/>
      <c r="AS97" s="33"/>
      <c r="AT97" s="21"/>
      <c r="AU97" s="21"/>
      <c r="AV97" s="21"/>
      <c r="AW97" s="21"/>
    </row>
    <row r="98" spans="1:49" ht="32.25" customHeight="1">
      <c r="A98" s="306"/>
      <c r="B98" s="307"/>
      <c r="C98" s="307"/>
      <c r="D98" s="307"/>
      <c r="E98" s="308"/>
      <c r="F98" s="256"/>
      <c r="G98" s="256"/>
      <c r="H98" s="256"/>
      <c r="I98" s="256"/>
      <c r="J98" s="256"/>
      <c r="K98" s="256"/>
      <c r="L98" s="256"/>
      <c r="M98" s="256"/>
      <c r="N98" s="256"/>
      <c r="O98" s="256"/>
      <c r="P98" s="256"/>
      <c r="Q98" s="256"/>
      <c r="R98" s="256"/>
      <c r="S98" s="256"/>
      <c r="T98" s="256"/>
      <c r="U98" s="256"/>
      <c r="V98" s="256"/>
      <c r="W98" s="256"/>
      <c r="X98" s="256"/>
      <c r="Y98" s="256"/>
      <c r="Z98" s="256"/>
      <c r="AA98" s="256"/>
      <c r="AB98" s="256"/>
      <c r="AC98" s="256"/>
      <c r="AD98" s="256"/>
      <c r="AE98" s="257"/>
      <c r="AF98" s="257"/>
      <c r="AG98" s="257"/>
      <c r="AH98" s="257"/>
      <c r="AI98" s="257"/>
      <c r="AJ98" s="257"/>
      <c r="AK98" s="257"/>
      <c r="AL98" s="257"/>
      <c r="AM98" s="257"/>
      <c r="AN98" s="257"/>
      <c r="AO98" s="257"/>
      <c r="AP98" s="257"/>
      <c r="AQ98" s="257"/>
      <c r="AR98" s="257"/>
    </row>
    <row r="99" spans="1:49" ht="32.25" customHeight="1">
      <c r="A99" s="309"/>
      <c r="B99" s="310"/>
      <c r="C99" s="310"/>
      <c r="D99" s="310"/>
      <c r="E99" s="311"/>
      <c r="F99" s="256"/>
      <c r="G99" s="256"/>
      <c r="H99" s="256"/>
      <c r="I99" s="256"/>
      <c r="J99" s="256"/>
      <c r="K99" s="256"/>
      <c r="L99" s="256"/>
      <c r="M99" s="256"/>
      <c r="N99" s="256"/>
      <c r="O99" s="256"/>
      <c r="P99" s="256"/>
      <c r="Q99" s="256"/>
      <c r="R99" s="256"/>
      <c r="S99" s="256"/>
      <c r="T99" s="256"/>
      <c r="U99" s="256"/>
      <c r="V99" s="256"/>
      <c r="W99" s="256"/>
      <c r="X99" s="256"/>
      <c r="Y99" s="256"/>
      <c r="Z99" s="256"/>
      <c r="AA99" s="256"/>
      <c r="AB99" s="256"/>
      <c r="AC99" s="256"/>
      <c r="AD99" s="256"/>
      <c r="AE99" s="257"/>
      <c r="AF99" s="257"/>
      <c r="AG99" s="257"/>
      <c r="AH99" s="257"/>
      <c r="AI99" s="257"/>
      <c r="AJ99" s="257"/>
      <c r="AK99" s="257"/>
      <c r="AL99" s="257"/>
      <c r="AM99" s="257"/>
      <c r="AN99" s="257"/>
      <c r="AO99" s="257"/>
      <c r="AP99" s="257"/>
      <c r="AQ99" s="257"/>
      <c r="AR99" s="257"/>
    </row>
    <row r="100" spans="1:49" ht="32.25" customHeight="1">
      <c r="A100" s="243" t="str">
        <f>F97</f>
        <v>高畠</v>
      </c>
      <c r="B100" s="243"/>
      <c r="C100" s="243"/>
      <c r="D100" s="243"/>
      <c r="E100" s="243"/>
      <c r="F100" s="269"/>
      <c r="G100" s="270"/>
      <c r="H100" s="270"/>
      <c r="I100" s="270"/>
      <c r="J100" s="271"/>
      <c r="K100" s="1" t="s">
        <v>137</v>
      </c>
      <c r="L100" s="253"/>
      <c r="M100" s="253"/>
      <c r="N100" s="253"/>
      <c r="O100" s="2"/>
      <c r="P100" s="1" t="s">
        <v>138</v>
      </c>
      <c r="Q100" s="253"/>
      <c r="R100" s="253"/>
      <c r="S100" s="253"/>
      <c r="T100" s="2"/>
      <c r="U100" s="1" t="s">
        <v>139</v>
      </c>
      <c r="V100" s="253"/>
      <c r="W100" s="253"/>
      <c r="X100" s="253"/>
      <c r="Y100" s="2"/>
      <c r="Z100" s="1" t="s">
        <v>140</v>
      </c>
      <c r="AA100" s="253"/>
      <c r="AB100" s="253"/>
      <c r="AC100" s="253"/>
      <c r="AD100" s="2"/>
      <c r="AE100" s="238">
        <v>1</v>
      </c>
      <c r="AF100" s="238"/>
      <c r="AG100" s="238">
        <v>3</v>
      </c>
      <c r="AH100" s="238"/>
      <c r="AI100" s="238">
        <v>0</v>
      </c>
      <c r="AJ100" s="238"/>
      <c r="AK100" s="238">
        <f>SUM(K101,P101,U101,Z101)</f>
        <v>2</v>
      </c>
      <c r="AL100" s="238"/>
      <c r="AM100" s="238">
        <f>SUM(O101,T101,Y101,AD101)</f>
        <v>10</v>
      </c>
      <c r="AN100" s="238"/>
      <c r="AO100" s="238">
        <f>AK100-AM100</f>
        <v>-8</v>
      </c>
      <c r="AP100" s="238"/>
      <c r="AQ100" s="238">
        <v>12</v>
      </c>
      <c r="AR100" s="238"/>
    </row>
    <row r="101" spans="1:49" ht="32.25" customHeight="1">
      <c r="A101" s="243"/>
      <c r="B101" s="243"/>
      <c r="C101" s="243"/>
      <c r="D101" s="243"/>
      <c r="E101" s="243"/>
      <c r="F101" s="272"/>
      <c r="G101" s="273"/>
      <c r="H101" s="273"/>
      <c r="I101" s="273"/>
      <c r="J101" s="274"/>
      <c r="K101" s="249">
        <v>1</v>
      </c>
      <c r="L101" s="3"/>
      <c r="M101" s="4" t="s">
        <v>72</v>
      </c>
      <c r="N101" s="3"/>
      <c r="O101" s="251">
        <f>N101+N102</f>
        <v>0</v>
      </c>
      <c r="P101" s="249">
        <v>1</v>
      </c>
      <c r="Q101" s="3"/>
      <c r="R101" s="4" t="s">
        <v>72</v>
      </c>
      <c r="S101" s="3"/>
      <c r="T101" s="251">
        <v>2</v>
      </c>
      <c r="U101" s="249">
        <v>0</v>
      </c>
      <c r="V101" s="3"/>
      <c r="W101" s="4" t="s">
        <v>72</v>
      </c>
      <c r="X101" s="3"/>
      <c r="Y101" s="251">
        <v>3</v>
      </c>
      <c r="Z101" s="249">
        <f t="shared" ref="Z101" si="34">AA101+AA102</f>
        <v>0</v>
      </c>
      <c r="AA101" s="3"/>
      <c r="AB101" s="4" t="s">
        <v>72</v>
      </c>
      <c r="AC101" s="3"/>
      <c r="AD101" s="251">
        <v>5</v>
      </c>
      <c r="AE101" s="238"/>
      <c r="AF101" s="238"/>
      <c r="AG101" s="238"/>
      <c r="AH101" s="238"/>
      <c r="AI101" s="238"/>
      <c r="AJ101" s="238"/>
      <c r="AK101" s="238"/>
      <c r="AL101" s="238"/>
      <c r="AM101" s="238"/>
      <c r="AN101" s="238"/>
      <c r="AO101" s="238"/>
      <c r="AP101" s="238"/>
      <c r="AQ101" s="238"/>
      <c r="AR101" s="238"/>
    </row>
    <row r="102" spans="1:49" ht="32.25" customHeight="1">
      <c r="A102" s="243"/>
      <c r="B102" s="243"/>
      <c r="C102" s="243"/>
      <c r="D102" s="243"/>
      <c r="E102" s="243"/>
      <c r="F102" s="275"/>
      <c r="G102" s="276"/>
      <c r="H102" s="276"/>
      <c r="I102" s="276"/>
      <c r="J102" s="277"/>
      <c r="K102" s="250"/>
      <c r="L102" s="5"/>
      <c r="M102" s="6" t="s">
        <v>72</v>
      </c>
      <c r="N102" s="5"/>
      <c r="O102" s="252"/>
      <c r="P102" s="250"/>
      <c r="Q102" s="5"/>
      <c r="R102" s="6" t="s">
        <v>75</v>
      </c>
      <c r="S102" s="5"/>
      <c r="T102" s="252"/>
      <c r="U102" s="250"/>
      <c r="V102" s="5"/>
      <c r="W102" s="6" t="s">
        <v>72</v>
      </c>
      <c r="X102" s="5"/>
      <c r="Y102" s="252"/>
      <c r="Z102" s="250"/>
      <c r="AA102" s="5"/>
      <c r="AB102" s="6" t="s">
        <v>72</v>
      </c>
      <c r="AC102" s="5"/>
      <c r="AD102" s="252"/>
      <c r="AE102" s="238"/>
      <c r="AF102" s="238"/>
      <c r="AG102" s="238"/>
      <c r="AH102" s="238"/>
      <c r="AI102" s="238"/>
      <c r="AJ102" s="238"/>
      <c r="AK102" s="238"/>
      <c r="AL102" s="238"/>
      <c r="AM102" s="238"/>
      <c r="AN102" s="238"/>
      <c r="AO102" s="238"/>
      <c r="AP102" s="238"/>
      <c r="AQ102" s="238"/>
      <c r="AR102" s="238"/>
    </row>
    <row r="103" spans="1:49" ht="32.25" customHeight="1">
      <c r="A103" s="243" t="str">
        <f>K97</f>
        <v>巻西</v>
      </c>
      <c r="B103" s="243"/>
      <c r="C103" s="243"/>
      <c r="D103" s="243"/>
      <c r="E103" s="243"/>
      <c r="F103" s="32"/>
      <c r="G103" s="302"/>
      <c r="H103" s="302"/>
      <c r="I103" s="302"/>
      <c r="J103" s="27"/>
      <c r="K103" s="269"/>
      <c r="L103" s="270"/>
      <c r="M103" s="270"/>
      <c r="N103" s="270"/>
      <c r="O103" s="271"/>
      <c r="P103" s="1" t="s">
        <v>141</v>
      </c>
      <c r="Q103" s="253"/>
      <c r="R103" s="253"/>
      <c r="S103" s="253"/>
      <c r="T103" s="2"/>
      <c r="U103" s="1" t="s">
        <v>142</v>
      </c>
      <c r="V103" s="253"/>
      <c r="W103" s="253"/>
      <c r="X103" s="253"/>
      <c r="Y103" s="2"/>
      <c r="Z103" s="1" t="s">
        <v>143</v>
      </c>
      <c r="AA103" s="253"/>
      <c r="AB103" s="253"/>
      <c r="AC103" s="253"/>
      <c r="AD103" s="2"/>
      <c r="AE103" s="238">
        <v>0</v>
      </c>
      <c r="AF103" s="238"/>
      <c r="AG103" s="238">
        <v>3</v>
      </c>
      <c r="AH103" s="238"/>
      <c r="AI103" s="238">
        <v>1</v>
      </c>
      <c r="AJ103" s="238"/>
      <c r="AK103" s="238">
        <f>SUM(F104,P104,U104,Z104)</f>
        <v>0</v>
      </c>
      <c r="AL103" s="238"/>
      <c r="AM103" s="238">
        <f>SUM(J104,T104,Y104,AD104)</f>
        <v>7</v>
      </c>
      <c r="AN103" s="238"/>
      <c r="AO103" s="238">
        <f t="shared" ref="AO103" si="35">AK103-AM103</f>
        <v>-7</v>
      </c>
      <c r="AP103" s="238"/>
      <c r="AQ103" s="238">
        <v>13</v>
      </c>
      <c r="AR103" s="238"/>
    </row>
    <row r="104" spans="1:49" ht="32.25" customHeight="1">
      <c r="A104" s="243"/>
      <c r="B104" s="243"/>
      <c r="C104" s="243"/>
      <c r="D104" s="243"/>
      <c r="E104" s="243"/>
      <c r="F104" s="298">
        <v>0</v>
      </c>
      <c r="G104" s="28">
        <f>N101</f>
        <v>0</v>
      </c>
      <c r="H104" s="29" t="s">
        <v>72</v>
      </c>
      <c r="I104" s="28">
        <f>L101</f>
        <v>0</v>
      </c>
      <c r="J104" s="300">
        <v>1</v>
      </c>
      <c r="K104" s="272"/>
      <c r="L104" s="273"/>
      <c r="M104" s="273"/>
      <c r="N104" s="273"/>
      <c r="O104" s="274"/>
      <c r="P104" s="249">
        <v>0</v>
      </c>
      <c r="Q104" s="3"/>
      <c r="R104" s="4" t="s">
        <v>72</v>
      </c>
      <c r="S104" s="3"/>
      <c r="T104" s="251">
        <v>0</v>
      </c>
      <c r="U104" s="249">
        <v>0</v>
      </c>
      <c r="V104" s="3"/>
      <c r="W104" s="4" t="s">
        <v>72</v>
      </c>
      <c r="X104" s="3"/>
      <c r="Y104" s="251">
        <v>1</v>
      </c>
      <c r="Z104" s="249">
        <v>0</v>
      </c>
      <c r="AA104" s="3"/>
      <c r="AB104" s="4" t="s">
        <v>72</v>
      </c>
      <c r="AC104" s="3"/>
      <c r="AD104" s="251">
        <v>5</v>
      </c>
      <c r="AE104" s="238"/>
      <c r="AF104" s="238"/>
      <c r="AG104" s="238"/>
      <c r="AH104" s="238"/>
      <c r="AI104" s="238"/>
      <c r="AJ104" s="238"/>
      <c r="AK104" s="238"/>
      <c r="AL104" s="238"/>
      <c r="AM104" s="238"/>
      <c r="AN104" s="238"/>
      <c r="AO104" s="238"/>
      <c r="AP104" s="238"/>
      <c r="AQ104" s="238"/>
      <c r="AR104" s="238"/>
    </row>
    <row r="105" spans="1:49" ht="32.25" customHeight="1">
      <c r="A105" s="243"/>
      <c r="B105" s="243"/>
      <c r="C105" s="243"/>
      <c r="D105" s="243"/>
      <c r="E105" s="243"/>
      <c r="F105" s="299"/>
      <c r="G105" s="30">
        <f>N102</f>
        <v>0</v>
      </c>
      <c r="H105" s="31" t="s">
        <v>72</v>
      </c>
      <c r="I105" s="30">
        <f>L102</f>
        <v>0</v>
      </c>
      <c r="J105" s="301"/>
      <c r="K105" s="275"/>
      <c r="L105" s="276"/>
      <c r="M105" s="276"/>
      <c r="N105" s="276"/>
      <c r="O105" s="277"/>
      <c r="P105" s="250"/>
      <c r="Q105" s="5"/>
      <c r="R105" s="6" t="s">
        <v>72</v>
      </c>
      <c r="S105" s="5"/>
      <c r="T105" s="252"/>
      <c r="U105" s="250"/>
      <c r="V105" s="5"/>
      <c r="W105" s="6" t="s">
        <v>75</v>
      </c>
      <c r="X105" s="5"/>
      <c r="Y105" s="252"/>
      <c r="Z105" s="250"/>
      <c r="AA105" s="5"/>
      <c r="AB105" s="6" t="s">
        <v>72</v>
      </c>
      <c r="AC105" s="5"/>
      <c r="AD105" s="252"/>
      <c r="AE105" s="238"/>
      <c r="AF105" s="238"/>
      <c r="AG105" s="238"/>
      <c r="AH105" s="238"/>
      <c r="AI105" s="238"/>
      <c r="AJ105" s="238"/>
      <c r="AK105" s="238"/>
      <c r="AL105" s="238"/>
      <c r="AM105" s="238"/>
      <c r="AN105" s="238"/>
      <c r="AO105" s="238"/>
      <c r="AP105" s="238"/>
      <c r="AQ105" s="238"/>
      <c r="AR105" s="238"/>
    </row>
    <row r="106" spans="1:49" ht="32.25" customHeight="1">
      <c r="A106" s="243" t="str">
        <f>P97</f>
        <v>棚倉</v>
      </c>
      <c r="B106" s="243"/>
      <c r="C106" s="243"/>
      <c r="D106" s="243"/>
      <c r="E106" s="243"/>
      <c r="F106" s="32"/>
      <c r="G106" s="302"/>
      <c r="H106" s="302"/>
      <c r="I106" s="302"/>
      <c r="J106" s="27"/>
      <c r="K106" s="32"/>
      <c r="L106" s="302"/>
      <c r="M106" s="302"/>
      <c r="N106" s="302"/>
      <c r="O106" s="27"/>
      <c r="P106" s="269"/>
      <c r="Q106" s="270"/>
      <c r="R106" s="270"/>
      <c r="S106" s="270"/>
      <c r="T106" s="271"/>
      <c r="U106" s="1" t="s">
        <v>144</v>
      </c>
      <c r="V106" s="253"/>
      <c r="W106" s="253"/>
      <c r="X106" s="253"/>
      <c r="Y106" s="2"/>
      <c r="Z106" s="1" t="s">
        <v>145</v>
      </c>
      <c r="AA106" s="253"/>
      <c r="AB106" s="253"/>
      <c r="AC106" s="253"/>
      <c r="AD106" s="2"/>
      <c r="AE106" s="238">
        <v>1</v>
      </c>
      <c r="AF106" s="238"/>
      <c r="AG106" s="238">
        <v>2</v>
      </c>
      <c r="AH106" s="238"/>
      <c r="AI106" s="238">
        <v>1</v>
      </c>
      <c r="AJ106" s="238"/>
      <c r="AK106" s="238">
        <f>SUM(F107,K107,U107,Z107)</f>
        <v>2</v>
      </c>
      <c r="AL106" s="238"/>
      <c r="AM106" s="238">
        <f>SUM(J107,O107,Y107,AD107)</f>
        <v>7</v>
      </c>
      <c r="AN106" s="238"/>
      <c r="AO106" s="238">
        <f t="shared" ref="AO106" si="36">AK106-AM106</f>
        <v>-5</v>
      </c>
      <c r="AP106" s="238"/>
      <c r="AQ106" s="238">
        <v>11</v>
      </c>
      <c r="AR106" s="238"/>
    </row>
    <row r="107" spans="1:49" ht="32.25" customHeight="1">
      <c r="A107" s="243"/>
      <c r="B107" s="243"/>
      <c r="C107" s="243"/>
      <c r="D107" s="243"/>
      <c r="E107" s="243"/>
      <c r="F107" s="298">
        <v>2</v>
      </c>
      <c r="G107" s="28">
        <f>S101</f>
        <v>0</v>
      </c>
      <c r="H107" s="29" t="s">
        <v>75</v>
      </c>
      <c r="I107" s="28">
        <f>Q101</f>
        <v>0</v>
      </c>
      <c r="J107" s="300">
        <v>1</v>
      </c>
      <c r="K107" s="298">
        <v>0</v>
      </c>
      <c r="L107" s="28">
        <f>S104</f>
        <v>0</v>
      </c>
      <c r="M107" s="29" t="s">
        <v>72</v>
      </c>
      <c r="N107" s="28">
        <f>Q104</f>
        <v>0</v>
      </c>
      <c r="O107" s="300">
        <v>0</v>
      </c>
      <c r="P107" s="272"/>
      <c r="Q107" s="273"/>
      <c r="R107" s="273"/>
      <c r="S107" s="273"/>
      <c r="T107" s="274"/>
      <c r="U107" s="249">
        <f t="shared" ref="U107" si="37">V107+V108</f>
        <v>0</v>
      </c>
      <c r="V107" s="3"/>
      <c r="W107" s="4" t="s">
        <v>72</v>
      </c>
      <c r="X107" s="3"/>
      <c r="Y107" s="251">
        <v>2</v>
      </c>
      <c r="Z107" s="249">
        <v>0</v>
      </c>
      <c r="AA107" s="3"/>
      <c r="AB107" s="4" t="s">
        <v>75</v>
      </c>
      <c r="AC107" s="3"/>
      <c r="AD107" s="251">
        <v>4</v>
      </c>
      <c r="AE107" s="238"/>
      <c r="AF107" s="238"/>
      <c r="AG107" s="238"/>
      <c r="AH107" s="238"/>
      <c r="AI107" s="238"/>
      <c r="AJ107" s="238"/>
      <c r="AK107" s="238"/>
      <c r="AL107" s="238"/>
      <c r="AM107" s="238"/>
      <c r="AN107" s="238"/>
      <c r="AO107" s="238"/>
      <c r="AP107" s="238"/>
      <c r="AQ107" s="238"/>
      <c r="AR107" s="238"/>
    </row>
    <row r="108" spans="1:49" ht="32.25" customHeight="1">
      <c r="A108" s="243"/>
      <c r="B108" s="243"/>
      <c r="C108" s="243"/>
      <c r="D108" s="243"/>
      <c r="E108" s="243"/>
      <c r="F108" s="299"/>
      <c r="G108" s="30">
        <f>S102</f>
        <v>0</v>
      </c>
      <c r="H108" s="31" t="s">
        <v>72</v>
      </c>
      <c r="I108" s="30">
        <f>Q102</f>
        <v>0</v>
      </c>
      <c r="J108" s="301"/>
      <c r="K108" s="299"/>
      <c r="L108" s="30">
        <f>S105</f>
        <v>0</v>
      </c>
      <c r="M108" s="31" t="s">
        <v>75</v>
      </c>
      <c r="N108" s="30">
        <f>Q105</f>
        <v>0</v>
      </c>
      <c r="O108" s="301"/>
      <c r="P108" s="275"/>
      <c r="Q108" s="276"/>
      <c r="R108" s="276"/>
      <c r="S108" s="276"/>
      <c r="T108" s="277"/>
      <c r="U108" s="250"/>
      <c r="V108" s="5"/>
      <c r="W108" s="6" t="s">
        <v>72</v>
      </c>
      <c r="X108" s="5"/>
      <c r="Y108" s="252"/>
      <c r="Z108" s="250"/>
      <c r="AA108" s="5"/>
      <c r="AB108" s="6" t="s">
        <v>72</v>
      </c>
      <c r="AC108" s="5"/>
      <c r="AD108" s="252"/>
      <c r="AE108" s="238"/>
      <c r="AF108" s="238"/>
      <c r="AG108" s="238"/>
      <c r="AH108" s="238"/>
      <c r="AI108" s="238"/>
      <c r="AJ108" s="238"/>
      <c r="AK108" s="238"/>
      <c r="AL108" s="238"/>
      <c r="AM108" s="238"/>
      <c r="AN108" s="238"/>
      <c r="AO108" s="238"/>
      <c r="AP108" s="238"/>
      <c r="AQ108" s="238"/>
      <c r="AR108" s="238"/>
    </row>
    <row r="109" spans="1:49" ht="32.25" customHeight="1">
      <c r="A109" s="243" t="str">
        <f>U97</f>
        <v>栃木合同</v>
      </c>
      <c r="B109" s="243"/>
      <c r="C109" s="243"/>
      <c r="D109" s="243"/>
      <c r="E109" s="243"/>
      <c r="F109" s="32"/>
      <c r="G109" s="302"/>
      <c r="H109" s="302"/>
      <c r="I109" s="302"/>
      <c r="J109" s="27"/>
      <c r="K109" s="32"/>
      <c r="L109" s="302"/>
      <c r="M109" s="302"/>
      <c r="N109" s="302"/>
      <c r="O109" s="27"/>
      <c r="P109" s="32"/>
      <c r="Q109" s="302"/>
      <c r="R109" s="302"/>
      <c r="S109" s="302"/>
      <c r="T109" s="27"/>
      <c r="U109" s="269"/>
      <c r="V109" s="270"/>
      <c r="W109" s="270"/>
      <c r="X109" s="270"/>
      <c r="Y109" s="271"/>
      <c r="Z109" s="1" t="s">
        <v>146</v>
      </c>
      <c r="AA109" s="253"/>
      <c r="AB109" s="253"/>
      <c r="AC109" s="253"/>
      <c r="AD109" s="2"/>
      <c r="AE109" s="238">
        <v>3</v>
      </c>
      <c r="AF109" s="238"/>
      <c r="AG109" s="238">
        <v>1</v>
      </c>
      <c r="AH109" s="238"/>
      <c r="AI109" s="238">
        <v>0</v>
      </c>
      <c r="AJ109" s="238"/>
      <c r="AK109" s="238">
        <f>SUM(F110,K110,P110,Z110)</f>
        <v>6</v>
      </c>
      <c r="AL109" s="238"/>
      <c r="AM109" s="238">
        <f>SUM(J110,O110,T110,AD110)</f>
        <v>3</v>
      </c>
      <c r="AN109" s="238"/>
      <c r="AO109" s="238">
        <f t="shared" ref="AO109" si="38">AK109-AM109</f>
        <v>3</v>
      </c>
      <c r="AP109" s="238"/>
      <c r="AQ109" s="238">
        <v>10</v>
      </c>
      <c r="AR109" s="238"/>
    </row>
    <row r="110" spans="1:49" ht="32.25" customHeight="1">
      <c r="A110" s="243"/>
      <c r="B110" s="243"/>
      <c r="C110" s="243"/>
      <c r="D110" s="243"/>
      <c r="E110" s="243"/>
      <c r="F110" s="298">
        <v>3</v>
      </c>
      <c r="G110" s="28">
        <f>S104</f>
        <v>0</v>
      </c>
      <c r="H110" s="29" t="s">
        <v>72</v>
      </c>
      <c r="I110" s="28">
        <f>Q104</f>
        <v>0</v>
      </c>
      <c r="J110" s="300">
        <v>0</v>
      </c>
      <c r="K110" s="298">
        <v>1</v>
      </c>
      <c r="L110" s="28">
        <f>S107</f>
        <v>0</v>
      </c>
      <c r="M110" s="29" t="s">
        <v>75</v>
      </c>
      <c r="N110" s="28">
        <f>Q107</f>
        <v>0</v>
      </c>
      <c r="O110" s="300">
        <v>0</v>
      </c>
      <c r="P110" s="298">
        <v>2</v>
      </c>
      <c r="Q110" s="28">
        <f>X107</f>
        <v>0</v>
      </c>
      <c r="R110" s="29" t="s">
        <v>72</v>
      </c>
      <c r="S110" s="28">
        <f>V107</f>
        <v>0</v>
      </c>
      <c r="T110" s="300">
        <v>0</v>
      </c>
      <c r="U110" s="272"/>
      <c r="V110" s="273"/>
      <c r="W110" s="273"/>
      <c r="X110" s="273"/>
      <c r="Y110" s="274"/>
      <c r="Z110" s="249">
        <f t="shared" ref="Z110" si="39">AA110+AA111</f>
        <v>0</v>
      </c>
      <c r="AA110" s="3"/>
      <c r="AB110" s="4" t="s">
        <v>72</v>
      </c>
      <c r="AC110" s="3"/>
      <c r="AD110" s="251">
        <v>3</v>
      </c>
      <c r="AE110" s="238"/>
      <c r="AF110" s="238"/>
      <c r="AG110" s="238"/>
      <c r="AH110" s="238"/>
      <c r="AI110" s="238"/>
      <c r="AJ110" s="238"/>
      <c r="AK110" s="238"/>
      <c r="AL110" s="238"/>
      <c r="AM110" s="238"/>
      <c r="AN110" s="238"/>
      <c r="AO110" s="238"/>
      <c r="AP110" s="238"/>
      <c r="AQ110" s="238"/>
      <c r="AR110" s="238"/>
    </row>
    <row r="111" spans="1:49" ht="32.25" customHeight="1">
      <c r="A111" s="243"/>
      <c r="B111" s="243"/>
      <c r="C111" s="243"/>
      <c r="D111" s="243"/>
      <c r="E111" s="243"/>
      <c r="F111" s="299"/>
      <c r="G111" s="30">
        <f>S105</f>
        <v>0</v>
      </c>
      <c r="H111" s="31" t="s">
        <v>72</v>
      </c>
      <c r="I111" s="30">
        <f>Q105</f>
        <v>0</v>
      </c>
      <c r="J111" s="301"/>
      <c r="K111" s="299"/>
      <c r="L111" s="30">
        <f>S108</f>
        <v>0</v>
      </c>
      <c r="M111" s="31" t="s">
        <v>72</v>
      </c>
      <c r="N111" s="30">
        <f>Q108</f>
        <v>0</v>
      </c>
      <c r="O111" s="301"/>
      <c r="P111" s="299"/>
      <c r="Q111" s="30">
        <f>X108</f>
        <v>0</v>
      </c>
      <c r="R111" s="31" t="s">
        <v>75</v>
      </c>
      <c r="S111" s="30">
        <f>V108</f>
        <v>0</v>
      </c>
      <c r="T111" s="301"/>
      <c r="U111" s="275"/>
      <c r="V111" s="276"/>
      <c r="W111" s="276"/>
      <c r="X111" s="276"/>
      <c r="Y111" s="277"/>
      <c r="Z111" s="250"/>
      <c r="AA111" s="5"/>
      <c r="AB111" s="6" t="s">
        <v>72</v>
      </c>
      <c r="AC111" s="5"/>
      <c r="AD111" s="252"/>
      <c r="AE111" s="238"/>
      <c r="AF111" s="238"/>
      <c r="AG111" s="238"/>
      <c r="AH111" s="238"/>
      <c r="AI111" s="238"/>
      <c r="AJ111" s="238"/>
      <c r="AK111" s="238"/>
      <c r="AL111" s="238"/>
      <c r="AM111" s="238"/>
      <c r="AN111" s="238"/>
      <c r="AO111" s="238"/>
      <c r="AP111" s="238"/>
      <c r="AQ111" s="238"/>
      <c r="AR111" s="238"/>
    </row>
    <row r="112" spans="1:49" ht="32.25" customHeight="1">
      <c r="A112" s="243" t="str">
        <f>Z97</f>
        <v>栗原西</v>
      </c>
      <c r="B112" s="243"/>
      <c r="C112" s="243"/>
      <c r="D112" s="243"/>
      <c r="E112" s="243"/>
      <c r="F112" s="32"/>
      <c r="G112" s="302"/>
      <c r="H112" s="302"/>
      <c r="I112" s="302"/>
      <c r="J112" s="27"/>
      <c r="K112" s="32"/>
      <c r="L112" s="302"/>
      <c r="M112" s="302"/>
      <c r="N112" s="302"/>
      <c r="O112" s="27"/>
      <c r="P112" s="32"/>
      <c r="Q112" s="302"/>
      <c r="R112" s="302"/>
      <c r="S112" s="302"/>
      <c r="T112" s="27"/>
      <c r="U112" s="32"/>
      <c r="V112" s="302"/>
      <c r="W112" s="302"/>
      <c r="X112" s="302"/>
      <c r="Y112" s="27"/>
      <c r="Z112" s="269"/>
      <c r="AA112" s="270"/>
      <c r="AB112" s="270"/>
      <c r="AC112" s="270"/>
      <c r="AD112" s="271"/>
      <c r="AE112" s="238">
        <v>4</v>
      </c>
      <c r="AF112" s="238"/>
      <c r="AG112" s="238">
        <v>0</v>
      </c>
      <c r="AH112" s="238"/>
      <c r="AI112" s="238">
        <v>0</v>
      </c>
      <c r="AJ112" s="238"/>
      <c r="AK112" s="238">
        <f>SUM(F113,K113,P113,U113)</f>
        <v>17</v>
      </c>
      <c r="AL112" s="238"/>
      <c r="AM112" s="238">
        <f>SUM(J113,O113,T113,Y113)</f>
        <v>0</v>
      </c>
      <c r="AN112" s="238"/>
      <c r="AO112" s="238">
        <f t="shared" ref="AO112" si="40">AK112-AM112</f>
        <v>17</v>
      </c>
      <c r="AP112" s="238"/>
      <c r="AQ112" s="238">
        <v>9</v>
      </c>
      <c r="AR112" s="238"/>
    </row>
    <row r="113" spans="1:44" ht="32.25" customHeight="1">
      <c r="A113" s="243"/>
      <c r="B113" s="243"/>
      <c r="C113" s="243"/>
      <c r="D113" s="243"/>
      <c r="E113" s="243"/>
      <c r="F113" s="298">
        <v>5</v>
      </c>
      <c r="G113" s="28">
        <f>AC101</f>
        <v>0</v>
      </c>
      <c r="H113" s="29" t="s">
        <v>72</v>
      </c>
      <c r="I113" s="28">
        <f>AA101</f>
        <v>0</v>
      </c>
      <c r="J113" s="300">
        <v>0</v>
      </c>
      <c r="K113" s="298">
        <v>5</v>
      </c>
      <c r="L113" s="28">
        <f>AC104</f>
        <v>0</v>
      </c>
      <c r="M113" s="29" t="s">
        <v>72</v>
      </c>
      <c r="N113" s="28">
        <f>AA104</f>
        <v>0</v>
      </c>
      <c r="O113" s="300">
        <v>0</v>
      </c>
      <c r="P113" s="298">
        <v>4</v>
      </c>
      <c r="Q113" s="28">
        <f>AC107</f>
        <v>0</v>
      </c>
      <c r="R113" s="29" t="s">
        <v>72</v>
      </c>
      <c r="S113" s="28">
        <f>AA107</f>
        <v>0</v>
      </c>
      <c r="T113" s="300">
        <v>0</v>
      </c>
      <c r="U113" s="298">
        <v>3</v>
      </c>
      <c r="V113" s="28">
        <f>AC110</f>
        <v>0</v>
      </c>
      <c r="W113" s="29" t="s">
        <v>72</v>
      </c>
      <c r="X113" s="28">
        <f>AA110</f>
        <v>0</v>
      </c>
      <c r="Y113" s="300">
        <v>0</v>
      </c>
      <c r="Z113" s="272"/>
      <c r="AA113" s="273"/>
      <c r="AB113" s="273"/>
      <c r="AC113" s="273"/>
      <c r="AD113" s="274"/>
      <c r="AE113" s="238"/>
      <c r="AF113" s="238"/>
      <c r="AG113" s="238"/>
      <c r="AH113" s="238"/>
      <c r="AI113" s="238"/>
      <c r="AJ113" s="238"/>
      <c r="AK113" s="238"/>
      <c r="AL113" s="238"/>
      <c r="AM113" s="238"/>
      <c r="AN113" s="238"/>
      <c r="AO113" s="238"/>
      <c r="AP113" s="238"/>
      <c r="AQ113" s="238"/>
      <c r="AR113" s="238"/>
    </row>
    <row r="114" spans="1:44" ht="32.25" customHeight="1">
      <c r="A114" s="243"/>
      <c r="B114" s="243"/>
      <c r="C114" s="243"/>
      <c r="D114" s="243"/>
      <c r="E114" s="243"/>
      <c r="F114" s="299"/>
      <c r="G114" s="30">
        <f>AC102</f>
        <v>0</v>
      </c>
      <c r="H114" s="31" t="s">
        <v>72</v>
      </c>
      <c r="I114" s="30">
        <f>AA102</f>
        <v>0</v>
      </c>
      <c r="J114" s="301"/>
      <c r="K114" s="299"/>
      <c r="L114" s="30">
        <f>AC105</f>
        <v>0</v>
      </c>
      <c r="M114" s="31" t="s">
        <v>72</v>
      </c>
      <c r="N114" s="30">
        <f>AA105</f>
        <v>0</v>
      </c>
      <c r="O114" s="301"/>
      <c r="P114" s="299"/>
      <c r="Q114" s="30">
        <f>AC108</f>
        <v>0</v>
      </c>
      <c r="R114" s="31" t="s">
        <v>72</v>
      </c>
      <c r="S114" s="30">
        <f>AA108</f>
        <v>0</v>
      </c>
      <c r="T114" s="301"/>
      <c r="U114" s="299"/>
      <c r="V114" s="30">
        <f>AC111</f>
        <v>0</v>
      </c>
      <c r="W114" s="31" t="s">
        <v>75</v>
      </c>
      <c r="X114" s="30">
        <f>AA111</f>
        <v>0</v>
      </c>
      <c r="Y114" s="301"/>
      <c r="Z114" s="275"/>
      <c r="AA114" s="276"/>
      <c r="AB114" s="276"/>
      <c r="AC114" s="276"/>
      <c r="AD114" s="277"/>
      <c r="AE114" s="238"/>
      <c r="AF114" s="238"/>
      <c r="AG114" s="238"/>
      <c r="AH114" s="238"/>
      <c r="AI114" s="238"/>
      <c r="AJ114" s="238"/>
      <c r="AK114" s="238"/>
      <c r="AL114" s="238"/>
      <c r="AM114" s="238"/>
      <c r="AN114" s="238"/>
      <c r="AO114" s="238"/>
      <c r="AP114" s="238"/>
      <c r="AQ114" s="238"/>
      <c r="AR114" s="238"/>
    </row>
  </sheetData>
  <mergeCells count="630">
    <mergeCell ref="AK97:AL99"/>
    <mergeCell ref="AM97:AN99"/>
    <mergeCell ref="AO97:AP99"/>
    <mergeCell ref="AQ97:AR99"/>
    <mergeCell ref="AK92:AM92"/>
    <mergeCell ref="AJ93:AJ94"/>
    <mergeCell ref="AN93:AN94"/>
    <mergeCell ref="BD92:BE94"/>
    <mergeCell ref="AF89:AH89"/>
    <mergeCell ref="AP89:AR89"/>
    <mergeCell ref="AX89:AY91"/>
    <mergeCell ref="AZ89:BA91"/>
    <mergeCell ref="BB89:BC91"/>
    <mergeCell ref="AV92:AW94"/>
    <mergeCell ref="AX92:AY94"/>
    <mergeCell ref="A96:AR96"/>
    <mergeCell ref="AE90:AE91"/>
    <mergeCell ref="AI90:AI91"/>
    <mergeCell ref="AO90:AO91"/>
    <mergeCell ref="AS90:AS91"/>
    <mergeCell ref="L92:N92"/>
    <mergeCell ref="V92:X92"/>
    <mergeCell ref="AA92:AC92"/>
    <mergeCell ref="AF92:AH92"/>
    <mergeCell ref="BF92:BG94"/>
    <mergeCell ref="AZ92:BA94"/>
    <mergeCell ref="BB92:BC94"/>
    <mergeCell ref="AA12:AB14"/>
    <mergeCell ref="AC12:AD14"/>
    <mergeCell ref="AE12:AF14"/>
    <mergeCell ref="AG12:AH14"/>
    <mergeCell ref="AJ12:AN14"/>
    <mergeCell ref="AP12:AR12"/>
    <mergeCell ref="AE84:AE85"/>
    <mergeCell ref="AY12:BC14"/>
    <mergeCell ref="BF12:BG14"/>
    <mergeCell ref="AO23:AO24"/>
    <mergeCell ref="AS23:AS24"/>
    <mergeCell ref="AY23:AY24"/>
    <mergeCell ref="BC23:BC24"/>
    <mergeCell ref="AT20:AT21"/>
    <mergeCell ref="AX20:AX21"/>
    <mergeCell ref="AY20:AY21"/>
    <mergeCell ref="BC20:BC21"/>
    <mergeCell ref="AA22:AB24"/>
    <mergeCell ref="AC22:AD24"/>
    <mergeCell ref="AE22:AF24"/>
    <mergeCell ref="AG22:AH24"/>
    <mergeCell ref="A25:E27"/>
    <mergeCell ref="A1:CA1"/>
    <mergeCell ref="AJ89:AN91"/>
    <mergeCell ref="BD86:BE88"/>
    <mergeCell ref="BF86:BG88"/>
    <mergeCell ref="BD89:BE91"/>
    <mergeCell ref="BF89:BG91"/>
    <mergeCell ref="BN6:BO8"/>
    <mergeCell ref="BP9:BQ11"/>
    <mergeCell ref="BN12:BO14"/>
    <mergeCell ref="BP12:BQ14"/>
    <mergeCell ref="AU12:AW12"/>
    <mergeCell ref="AT13:AT14"/>
    <mergeCell ref="AX13:AX14"/>
    <mergeCell ref="BD12:BE14"/>
    <mergeCell ref="AO19:AS21"/>
    <mergeCell ref="BN9:BO11"/>
    <mergeCell ref="AY10:AY11"/>
    <mergeCell ref="BC10:BC11"/>
    <mergeCell ref="A89:E91"/>
    <mergeCell ref="U6:V8"/>
    <mergeCell ref="W6:X8"/>
    <mergeCell ref="Y6:Z8"/>
    <mergeCell ref="AA6:AB8"/>
    <mergeCell ref="U12:V14"/>
    <mergeCell ref="W12:X14"/>
    <mergeCell ref="Y12:Z14"/>
    <mergeCell ref="AV89:AW91"/>
    <mergeCell ref="F90:F91"/>
    <mergeCell ref="J90:J91"/>
    <mergeCell ref="K90:K91"/>
    <mergeCell ref="O90:O91"/>
    <mergeCell ref="P90:P91"/>
    <mergeCell ref="T90:T91"/>
    <mergeCell ref="U90:U91"/>
    <mergeCell ref="Y90:Y91"/>
    <mergeCell ref="G89:I89"/>
    <mergeCell ref="L89:N89"/>
    <mergeCell ref="Q89:S89"/>
    <mergeCell ref="V89:X89"/>
    <mergeCell ref="AA89:AC89"/>
    <mergeCell ref="Z90:Z91"/>
    <mergeCell ref="L83:N83"/>
    <mergeCell ref="Q83:S83"/>
    <mergeCell ref="F13:F14"/>
    <mergeCell ref="J13:J14"/>
    <mergeCell ref="K13:K14"/>
    <mergeCell ref="O13:O14"/>
    <mergeCell ref="A86:E88"/>
    <mergeCell ref="G86:I86"/>
    <mergeCell ref="L86:N86"/>
    <mergeCell ref="Q86:S86"/>
    <mergeCell ref="V86:X86"/>
    <mergeCell ref="A83:E85"/>
    <mergeCell ref="AV86:AW88"/>
    <mergeCell ref="F87:F88"/>
    <mergeCell ref="J87:J88"/>
    <mergeCell ref="K87:K88"/>
    <mergeCell ref="O87:O88"/>
    <mergeCell ref="P87:P88"/>
    <mergeCell ref="T87:T88"/>
    <mergeCell ref="U87:U88"/>
    <mergeCell ref="Y87:Y88"/>
    <mergeCell ref="AT86:AU88"/>
    <mergeCell ref="F84:F85"/>
    <mergeCell ref="J84:J85"/>
    <mergeCell ref="K84:K85"/>
    <mergeCell ref="O84:O85"/>
    <mergeCell ref="P84:P85"/>
    <mergeCell ref="T84:T85"/>
    <mergeCell ref="AF83:AH83"/>
    <mergeCell ref="G83:I83"/>
    <mergeCell ref="F78:F79"/>
    <mergeCell ref="J78:J79"/>
    <mergeCell ref="U78:U79"/>
    <mergeCell ref="Y78:Y79"/>
    <mergeCell ref="Z78:Z79"/>
    <mergeCell ref="AD78:AD79"/>
    <mergeCell ref="AF77:AH77"/>
    <mergeCell ref="G77:I77"/>
    <mergeCell ref="A80:E82"/>
    <mergeCell ref="G80:I80"/>
    <mergeCell ref="L80:N80"/>
    <mergeCell ref="A77:E79"/>
    <mergeCell ref="F81:F82"/>
    <mergeCell ref="J81:J82"/>
    <mergeCell ref="K81:K82"/>
    <mergeCell ref="O81:O82"/>
    <mergeCell ref="Z81:Z82"/>
    <mergeCell ref="AD81:AD82"/>
    <mergeCell ref="AE81:AE82"/>
    <mergeCell ref="Q80:S80"/>
    <mergeCell ref="L77:N77"/>
    <mergeCell ref="P77:T79"/>
    <mergeCell ref="V77:X77"/>
    <mergeCell ref="AA77:AC77"/>
    <mergeCell ref="F26:F27"/>
    <mergeCell ref="J26:J27"/>
    <mergeCell ref="G25:I25"/>
    <mergeCell ref="L25:N25"/>
    <mergeCell ref="P25:T27"/>
    <mergeCell ref="U25:V27"/>
    <mergeCell ref="W25:X27"/>
    <mergeCell ref="Y25:Z27"/>
    <mergeCell ref="AJ28:AN30"/>
    <mergeCell ref="K26:K27"/>
    <mergeCell ref="O26:O27"/>
    <mergeCell ref="A22:E24"/>
    <mergeCell ref="Q22:S22"/>
    <mergeCell ref="A19:E21"/>
    <mergeCell ref="F19:J21"/>
    <mergeCell ref="L19:N19"/>
    <mergeCell ref="Q19:S19"/>
    <mergeCell ref="U19:V21"/>
    <mergeCell ref="W19:X21"/>
    <mergeCell ref="Y19:Z21"/>
    <mergeCell ref="K20:K21"/>
    <mergeCell ref="F23:F24"/>
    <mergeCell ref="J23:J24"/>
    <mergeCell ref="O20:O21"/>
    <mergeCell ref="P20:P21"/>
    <mergeCell ref="T20:T21"/>
    <mergeCell ref="G22:I22"/>
    <mergeCell ref="K22:O24"/>
    <mergeCell ref="U22:V24"/>
    <mergeCell ref="W22:X24"/>
    <mergeCell ref="Y22:Z24"/>
    <mergeCell ref="P23:P24"/>
    <mergeCell ref="T23:T24"/>
    <mergeCell ref="A9:E11"/>
    <mergeCell ref="G9:I9"/>
    <mergeCell ref="K9:O11"/>
    <mergeCell ref="Q9:S9"/>
    <mergeCell ref="AO10:AO11"/>
    <mergeCell ref="AY7:AY8"/>
    <mergeCell ref="BC7:BC8"/>
    <mergeCell ref="AZ6:BB6"/>
    <mergeCell ref="AO6:AS8"/>
    <mergeCell ref="AC6:AD8"/>
    <mergeCell ref="AE6:AF8"/>
    <mergeCell ref="AG6:AH8"/>
    <mergeCell ref="AJ6:AN8"/>
    <mergeCell ref="K7:K8"/>
    <mergeCell ref="O7:O8"/>
    <mergeCell ref="P7:P8"/>
    <mergeCell ref="T7:T8"/>
    <mergeCell ref="F10:F11"/>
    <mergeCell ref="J10:J11"/>
    <mergeCell ref="P10:P11"/>
    <mergeCell ref="T10:T11"/>
    <mergeCell ref="BN3:BO5"/>
    <mergeCell ref="BP3:BQ5"/>
    <mergeCell ref="A6:E8"/>
    <mergeCell ref="F6:J8"/>
    <mergeCell ref="L6:N6"/>
    <mergeCell ref="Q6:S6"/>
    <mergeCell ref="AY3:BC5"/>
    <mergeCell ref="AO3:AS5"/>
    <mergeCell ref="AT3:AX5"/>
    <mergeCell ref="BD3:BE5"/>
    <mergeCell ref="BF3:BG5"/>
    <mergeCell ref="BH3:BI5"/>
    <mergeCell ref="BJ3:BK5"/>
    <mergeCell ref="BL3:BM5"/>
    <mergeCell ref="A3:E5"/>
    <mergeCell ref="F3:J5"/>
    <mergeCell ref="K3:O5"/>
    <mergeCell ref="P3:T5"/>
    <mergeCell ref="BP6:BQ8"/>
    <mergeCell ref="AU6:AW6"/>
    <mergeCell ref="BD6:BE8"/>
    <mergeCell ref="BF6:BG8"/>
    <mergeCell ref="BH6:BI8"/>
    <mergeCell ref="BJ6:BK8"/>
    <mergeCell ref="A2:O2"/>
    <mergeCell ref="U3:V5"/>
    <mergeCell ref="W3:X5"/>
    <mergeCell ref="Y3:Z5"/>
    <mergeCell ref="AA3:AB5"/>
    <mergeCell ref="AC3:AD5"/>
    <mergeCell ref="AE3:AF5"/>
    <mergeCell ref="AG3:AH5"/>
    <mergeCell ref="AJ3:AN5"/>
    <mergeCell ref="BL6:BM8"/>
    <mergeCell ref="AT7:AT8"/>
    <mergeCell ref="AX7:AX8"/>
    <mergeCell ref="U9:V11"/>
    <mergeCell ref="W9:X11"/>
    <mergeCell ref="Y9:Z11"/>
    <mergeCell ref="AA9:AB11"/>
    <mergeCell ref="AC9:AD11"/>
    <mergeCell ref="AE9:AF11"/>
    <mergeCell ref="AG9:AH11"/>
    <mergeCell ref="AJ9:AN11"/>
    <mergeCell ref="AP9:AR9"/>
    <mergeCell ref="AT9:AX11"/>
    <mergeCell ref="AZ9:BB9"/>
    <mergeCell ref="BD9:BE11"/>
    <mergeCell ref="BF9:BG11"/>
    <mergeCell ref="BH9:BI11"/>
    <mergeCell ref="BJ9:BK11"/>
    <mergeCell ref="BL9:BM11"/>
    <mergeCell ref="AS10:AS11"/>
    <mergeCell ref="BH12:BI14"/>
    <mergeCell ref="BJ12:BK14"/>
    <mergeCell ref="BL12:BM14"/>
    <mergeCell ref="AO13:AO14"/>
    <mergeCell ref="AS13:AS14"/>
    <mergeCell ref="A16:E18"/>
    <mergeCell ref="F16:J18"/>
    <mergeCell ref="K16:O18"/>
    <mergeCell ref="P16:T18"/>
    <mergeCell ref="U16:V18"/>
    <mergeCell ref="W16:X18"/>
    <mergeCell ref="Y16:Z18"/>
    <mergeCell ref="AA16:AB18"/>
    <mergeCell ref="AC16:AD18"/>
    <mergeCell ref="AE16:AF18"/>
    <mergeCell ref="AG16:AH18"/>
    <mergeCell ref="AJ16:AN18"/>
    <mergeCell ref="AO16:AS18"/>
    <mergeCell ref="AT16:AX18"/>
    <mergeCell ref="AY16:BC18"/>
    <mergeCell ref="A12:E14"/>
    <mergeCell ref="G12:I12"/>
    <mergeCell ref="L12:N12"/>
    <mergeCell ref="P12:T14"/>
    <mergeCell ref="AO26:AO27"/>
    <mergeCell ref="AS26:AS27"/>
    <mergeCell ref="AT26:AT27"/>
    <mergeCell ref="AX26:AX27"/>
    <mergeCell ref="AA19:AB21"/>
    <mergeCell ref="AC19:AD21"/>
    <mergeCell ref="AE19:AF21"/>
    <mergeCell ref="AG19:AH21"/>
    <mergeCell ref="AA25:AB27"/>
    <mergeCell ref="AC25:AD27"/>
    <mergeCell ref="AE25:AF27"/>
    <mergeCell ref="AG25:AH27"/>
    <mergeCell ref="AJ25:AN27"/>
    <mergeCell ref="AJ19:AN21"/>
    <mergeCell ref="AP25:AR25"/>
    <mergeCell ref="AU25:AW25"/>
    <mergeCell ref="AY25:BC27"/>
    <mergeCell ref="AT22:AX24"/>
    <mergeCell ref="AZ22:BB22"/>
    <mergeCell ref="AJ22:AN24"/>
    <mergeCell ref="AU19:AW19"/>
    <mergeCell ref="AZ19:BB19"/>
    <mergeCell ref="AP22:AR22"/>
    <mergeCell ref="BS16:BT18"/>
    <mergeCell ref="BU16:BV18"/>
    <mergeCell ref="BE19:BG19"/>
    <mergeCell ref="BI19:BJ21"/>
    <mergeCell ref="BK19:BL21"/>
    <mergeCell ref="BM19:BN21"/>
    <mergeCell ref="BO19:BP21"/>
    <mergeCell ref="BQ19:BR21"/>
    <mergeCell ref="BS19:BT21"/>
    <mergeCell ref="BU19:BV21"/>
    <mergeCell ref="BH20:BH21"/>
    <mergeCell ref="BM16:BN18"/>
    <mergeCell ref="BO16:BP18"/>
    <mergeCell ref="BQ16:BR18"/>
    <mergeCell ref="BK16:BL18"/>
    <mergeCell ref="BD16:BH18"/>
    <mergeCell ref="BI16:BJ18"/>
    <mergeCell ref="BD20:BD21"/>
    <mergeCell ref="BS22:BT24"/>
    <mergeCell ref="BU22:BV24"/>
    <mergeCell ref="BD23:BD24"/>
    <mergeCell ref="BH23:BH24"/>
    <mergeCell ref="BE25:BG25"/>
    <mergeCell ref="BI25:BJ27"/>
    <mergeCell ref="BK25:BL27"/>
    <mergeCell ref="BM25:BN27"/>
    <mergeCell ref="BO25:BP27"/>
    <mergeCell ref="BQ25:BR27"/>
    <mergeCell ref="BS25:BT27"/>
    <mergeCell ref="BU25:BV27"/>
    <mergeCell ref="BD26:BD27"/>
    <mergeCell ref="BH26:BH27"/>
    <mergeCell ref="BM22:BN24"/>
    <mergeCell ref="BO22:BP24"/>
    <mergeCell ref="BQ22:BR24"/>
    <mergeCell ref="BE22:BG22"/>
    <mergeCell ref="BI22:BJ24"/>
    <mergeCell ref="BK22:BL24"/>
    <mergeCell ref="BS28:BT30"/>
    <mergeCell ref="BU28:BV30"/>
    <mergeCell ref="AO29:AO30"/>
    <mergeCell ref="AS29:AS30"/>
    <mergeCell ref="AT29:AT30"/>
    <mergeCell ref="AX29:AX30"/>
    <mergeCell ref="AY29:AY30"/>
    <mergeCell ref="BC29:BC30"/>
    <mergeCell ref="AP28:AR28"/>
    <mergeCell ref="AU28:AW28"/>
    <mergeCell ref="AZ28:BB28"/>
    <mergeCell ref="BD28:BH30"/>
    <mergeCell ref="BI28:BJ30"/>
    <mergeCell ref="BK28:BL30"/>
    <mergeCell ref="BM28:BN30"/>
    <mergeCell ref="BO28:BP30"/>
    <mergeCell ref="BQ28:BR30"/>
    <mergeCell ref="A74:E76"/>
    <mergeCell ref="Q74:S74"/>
    <mergeCell ref="L71:N71"/>
    <mergeCell ref="Q71:S71"/>
    <mergeCell ref="V71:X71"/>
    <mergeCell ref="AA71:AC71"/>
    <mergeCell ref="AF71:AH71"/>
    <mergeCell ref="K72:K73"/>
    <mergeCell ref="O72:O73"/>
    <mergeCell ref="P72:P73"/>
    <mergeCell ref="T72:T73"/>
    <mergeCell ref="U72:U73"/>
    <mergeCell ref="A71:E73"/>
    <mergeCell ref="F71:J73"/>
    <mergeCell ref="Y72:Y73"/>
    <mergeCell ref="Z72:Z73"/>
    <mergeCell ref="AD72:AD73"/>
    <mergeCell ref="P75:P76"/>
    <mergeCell ref="T75:T76"/>
    <mergeCell ref="AD75:AD76"/>
    <mergeCell ref="AE75:AE76"/>
    <mergeCell ref="AE72:AE73"/>
    <mergeCell ref="Z75:Z76"/>
    <mergeCell ref="AK71:AM71"/>
    <mergeCell ref="AP71:AR71"/>
    <mergeCell ref="AT71:AU73"/>
    <mergeCell ref="AV71:AW73"/>
    <mergeCell ref="AX71:AY73"/>
    <mergeCell ref="AZ71:BA73"/>
    <mergeCell ref="BB71:BC73"/>
    <mergeCell ref="BD71:BE73"/>
    <mergeCell ref="BF71:BG73"/>
    <mergeCell ref="AX68:AY70"/>
    <mergeCell ref="AZ68:BA70"/>
    <mergeCell ref="BB68:BC70"/>
    <mergeCell ref="BD68:BE70"/>
    <mergeCell ref="BF68:BG70"/>
    <mergeCell ref="AO78:AO79"/>
    <mergeCell ref="AS78:AS79"/>
    <mergeCell ref="AP80:AR80"/>
    <mergeCell ref="BD80:BE82"/>
    <mergeCell ref="BF80:BG82"/>
    <mergeCell ref="AO81:AO82"/>
    <mergeCell ref="AS81:AS82"/>
    <mergeCell ref="AX80:AY82"/>
    <mergeCell ref="AZ80:BA82"/>
    <mergeCell ref="AP77:AR77"/>
    <mergeCell ref="BD77:BE79"/>
    <mergeCell ref="BF77:BG79"/>
    <mergeCell ref="BD74:BE76"/>
    <mergeCell ref="BF74:BG76"/>
    <mergeCell ref="AT77:AU79"/>
    <mergeCell ref="AV77:AW79"/>
    <mergeCell ref="AV80:AW82"/>
    <mergeCell ref="AT80:AU82"/>
    <mergeCell ref="AT74:AU76"/>
    <mergeCell ref="A68:E70"/>
    <mergeCell ref="F68:J70"/>
    <mergeCell ref="K68:O70"/>
    <mergeCell ref="P68:T70"/>
    <mergeCell ref="U68:Y70"/>
    <mergeCell ref="Z68:AD70"/>
    <mergeCell ref="AE68:AI70"/>
    <mergeCell ref="AJ68:AN70"/>
    <mergeCell ref="AO68:AS70"/>
    <mergeCell ref="AT68:AU70"/>
    <mergeCell ref="AV68:AW70"/>
    <mergeCell ref="A67:BG67"/>
    <mergeCell ref="AI72:AI73"/>
    <mergeCell ref="AJ72:AJ73"/>
    <mergeCell ref="AN72:AN73"/>
    <mergeCell ref="AO72:AO73"/>
    <mergeCell ref="AS72:AS73"/>
    <mergeCell ref="G74:I74"/>
    <mergeCell ref="K74:O76"/>
    <mergeCell ref="V74:X74"/>
    <mergeCell ref="AA74:AC74"/>
    <mergeCell ref="AF74:AH74"/>
    <mergeCell ref="AK74:AM74"/>
    <mergeCell ref="AP74:AR74"/>
    <mergeCell ref="AI75:AI76"/>
    <mergeCell ref="AV74:AW76"/>
    <mergeCell ref="AX74:AY76"/>
    <mergeCell ref="AZ74:BA76"/>
    <mergeCell ref="BB74:BC76"/>
    <mergeCell ref="F75:F76"/>
    <mergeCell ref="J75:J76"/>
    <mergeCell ref="U75:U76"/>
    <mergeCell ref="Y75:Y76"/>
    <mergeCell ref="AJ75:AJ76"/>
    <mergeCell ref="AN75:AN76"/>
    <mergeCell ref="AO75:AO76"/>
    <mergeCell ref="AS75:AS76"/>
    <mergeCell ref="AK77:AM77"/>
    <mergeCell ref="AX77:AY79"/>
    <mergeCell ref="AZ77:BA79"/>
    <mergeCell ref="BB77:BC79"/>
    <mergeCell ref="K78:K79"/>
    <mergeCell ref="O78:O79"/>
    <mergeCell ref="AE78:AE79"/>
    <mergeCell ref="AI78:AI79"/>
    <mergeCell ref="AJ78:AJ79"/>
    <mergeCell ref="AN78:AN79"/>
    <mergeCell ref="BB80:BC82"/>
    <mergeCell ref="P81:P82"/>
    <mergeCell ref="T81:T82"/>
    <mergeCell ref="AI81:AI82"/>
    <mergeCell ref="AJ81:AJ82"/>
    <mergeCell ref="AN81:AN82"/>
    <mergeCell ref="V83:X83"/>
    <mergeCell ref="Z83:AD85"/>
    <mergeCell ref="AK83:AM83"/>
    <mergeCell ref="AP83:AR83"/>
    <mergeCell ref="AX83:AY85"/>
    <mergeCell ref="AZ83:BA85"/>
    <mergeCell ref="BB83:BC85"/>
    <mergeCell ref="AK80:AM80"/>
    <mergeCell ref="U80:Y82"/>
    <mergeCell ref="AA80:AC80"/>
    <mergeCell ref="AF80:AH80"/>
    <mergeCell ref="AT83:AU85"/>
    <mergeCell ref="AV83:AW85"/>
    <mergeCell ref="AI84:AI85"/>
    <mergeCell ref="BD83:BE85"/>
    <mergeCell ref="BF83:BG85"/>
    <mergeCell ref="U84:U85"/>
    <mergeCell ref="Y84:Y85"/>
    <mergeCell ref="AJ84:AJ85"/>
    <mergeCell ref="AN84:AN85"/>
    <mergeCell ref="AO84:AO85"/>
    <mergeCell ref="AS84:AS85"/>
    <mergeCell ref="AA86:AC86"/>
    <mergeCell ref="AE86:AI88"/>
    <mergeCell ref="AK86:AM86"/>
    <mergeCell ref="AP86:AR86"/>
    <mergeCell ref="AX86:AY88"/>
    <mergeCell ref="AZ86:BA88"/>
    <mergeCell ref="BB86:BC88"/>
    <mergeCell ref="Z87:Z88"/>
    <mergeCell ref="AD87:AD88"/>
    <mergeCell ref="AJ87:AJ88"/>
    <mergeCell ref="AN87:AN88"/>
    <mergeCell ref="AO87:AO88"/>
    <mergeCell ref="AS87:AS88"/>
    <mergeCell ref="AT92:AU94"/>
    <mergeCell ref="AD90:AD91"/>
    <mergeCell ref="AT89:AU91"/>
    <mergeCell ref="Q92:S92"/>
    <mergeCell ref="P93:P94"/>
    <mergeCell ref="T93:T94"/>
    <mergeCell ref="K93:K94"/>
    <mergeCell ref="O93:O94"/>
    <mergeCell ref="U93:U94"/>
    <mergeCell ref="Y93:Y94"/>
    <mergeCell ref="Z93:Z94"/>
    <mergeCell ref="AD93:AD94"/>
    <mergeCell ref="AE93:AE94"/>
    <mergeCell ref="AI93:AI94"/>
    <mergeCell ref="A92:E94"/>
    <mergeCell ref="G92:I92"/>
    <mergeCell ref="F93:F94"/>
    <mergeCell ref="J93:J94"/>
    <mergeCell ref="A97:E99"/>
    <mergeCell ref="F97:J99"/>
    <mergeCell ref="K97:O99"/>
    <mergeCell ref="P97:T99"/>
    <mergeCell ref="U97:Y99"/>
    <mergeCell ref="Z97:AD99"/>
    <mergeCell ref="AE97:AF99"/>
    <mergeCell ref="AG97:AH99"/>
    <mergeCell ref="AI97:AJ99"/>
    <mergeCell ref="A100:E102"/>
    <mergeCell ref="F100:J102"/>
    <mergeCell ref="L100:N100"/>
    <mergeCell ref="Q100:S100"/>
    <mergeCell ref="V100:X100"/>
    <mergeCell ref="AA100:AC100"/>
    <mergeCell ref="AE100:AF102"/>
    <mergeCell ref="AG100:AH102"/>
    <mergeCell ref="AI100:AJ102"/>
    <mergeCell ref="AK100:AL102"/>
    <mergeCell ref="AM100:AN102"/>
    <mergeCell ref="AO100:AP102"/>
    <mergeCell ref="AQ100:AR102"/>
    <mergeCell ref="K101:K102"/>
    <mergeCell ref="O101:O102"/>
    <mergeCell ref="P101:P102"/>
    <mergeCell ref="T101:T102"/>
    <mergeCell ref="U101:U102"/>
    <mergeCell ref="Y101:Y102"/>
    <mergeCell ref="Z101:Z102"/>
    <mergeCell ref="AD101:AD102"/>
    <mergeCell ref="A103:E105"/>
    <mergeCell ref="G103:I103"/>
    <mergeCell ref="K103:O105"/>
    <mergeCell ref="Q103:S103"/>
    <mergeCell ref="V103:X103"/>
    <mergeCell ref="AA103:AC103"/>
    <mergeCell ref="AE103:AF105"/>
    <mergeCell ref="AG103:AH105"/>
    <mergeCell ref="AI103:AJ105"/>
    <mergeCell ref="AK103:AL105"/>
    <mergeCell ref="AM103:AN105"/>
    <mergeCell ref="AO103:AP105"/>
    <mergeCell ref="AQ103:AR105"/>
    <mergeCell ref="F104:F105"/>
    <mergeCell ref="J104:J105"/>
    <mergeCell ref="P104:P105"/>
    <mergeCell ref="T104:T105"/>
    <mergeCell ref="U104:U105"/>
    <mergeCell ref="Y104:Y105"/>
    <mergeCell ref="Z104:Z105"/>
    <mergeCell ref="AD104:AD105"/>
    <mergeCell ref="A106:E108"/>
    <mergeCell ref="G106:I106"/>
    <mergeCell ref="L106:N106"/>
    <mergeCell ref="P106:T108"/>
    <mergeCell ref="V106:X106"/>
    <mergeCell ref="AA106:AC106"/>
    <mergeCell ref="AE106:AF108"/>
    <mergeCell ref="AG106:AH108"/>
    <mergeCell ref="AI106:AJ108"/>
    <mergeCell ref="AK106:AL108"/>
    <mergeCell ref="AM106:AN108"/>
    <mergeCell ref="AO106:AP108"/>
    <mergeCell ref="AQ106:AR108"/>
    <mergeCell ref="F107:F108"/>
    <mergeCell ref="J107:J108"/>
    <mergeCell ref="K107:K108"/>
    <mergeCell ref="O107:O108"/>
    <mergeCell ref="U107:U108"/>
    <mergeCell ref="Y107:Y108"/>
    <mergeCell ref="Z107:Z108"/>
    <mergeCell ref="AD107:AD108"/>
    <mergeCell ref="A109:E111"/>
    <mergeCell ref="G109:I109"/>
    <mergeCell ref="L109:N109"/>
    <mergeCell ref="Q109:S109"/>
    <mergeCell ref="U109:Y111"/>
    <mergeCell ref="AA109:AC109"/>
    <mergeCell ref="AE109:AF111"/>
    <mergeCell ref="AG109:AH111"/>
    <mergeCell ref="AI109:AJ111"/>
    <mergeCell ref="AO109:AP111"/>
    <mergeCell ref="AQ109:AR111"/>
    <mergeCell ref="F110:F111"/>
    <mergeCell ref="J110:J111"/>
    <mergeCell ref="K110:K111"/>
    <mergeCell ref="O110:O111"/>
    <mergeCell ref="P110:P111"/>
    <mergeCell ref="T110:T111"/>
    <mergeCell ref="Z110:Z111"/>
    <mergeCell ref="AD110:AD111"/>
    <mergeCell ref="A66:CA66"/>
    <mergeCell ref="AK112:AL114"/>
    <mergeCell ref="AM112:AN114"/>
    <mergeCell ref="AO112:AP114"/>
    <mergeCell ref="AQ112:AR114"/>
    <mergeCell ref="F113:F114"/>
    <mergeCell ref="J113:J114"/>
    <mergeCell ref="K113:K114"/>
    <mergeCell ref="O113:O114"/>
    <mergeCell ref="P113:P114"/>
    <mergeCell ref="T113:T114"/>
    <mergeCell ref="U113:U114"/>
    <mergeCell ref="Y113:Y114"/>
    <mergeCell ref="A112:E114"/>
    <mergeCell ref="G112:I112"/>
    <mergeCell ref="L112:N112"/>
    <mergeCell ref="Q112:S112"/>
    <mergeCell ref="V112:X112"/>
    <mergeCell ref="Z112:AD114"/>
    <mergeCell ref="AE112:AF114"/>
    <mergeCell ref="AG112:AH114"/>
    <mergeCell ref="AI112:AJ114"/>
    <mergeCell ref="AK109:AL111"/>
    <mergeCell ref="AM109:AN111"/>
  </mergeCells>
  <phoneticPr fontId="3"/>
  <pageMargins left="0.78740157480314965" right="0.59055118110236227" top="0.86614173228346458" bottom="0.55118110236220474" header="0.31496062992125984" footer="0.19685039370078741"/>
  <pageSetup paperSize="8" scale="69" orientation="portrait" horizontalDpi="4294967293" r:id="rId1"/>
  <rowBreaks count="1" manualBreakCount="1"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タイムテーブル６月９日（土） (2)</vt:lpstr>
      <vt:lpstr>タイムテーブル６月１０日（日） (2)</vt:lpstr>
      <vt:lpstr>タイムテーブル６月９日（土）</vt:lpstr>
      <vt:lpstr>タイムテーブル６月１０日（日）</vt:lpstr>
      <vt:lpstr>タイムテーブル</vt:lpstr>
      <vt:lpstr>男子予選リーグ</vt:lpstr>
      <vt:lpstr>女子予選・決勝リーグ</vt:lpstr>
      <vt:lpstr>タイムテーブル!Print_Area</vt:lpstr>
      <vt:lpstr>'タイムテーブル６月１０日（日）'!Print_Area</vt:lpstr>
      <vt:lpstr>'タイムテーブル６月１０日（日） (2)'!Print_Area</vt:lpstr>
      <vt:lpstr>'タイムテーブル６月９日（土）'!Print_Area</vt:lpstr>
      <vt:lpstr>'タイムテーブル６月９日（土） (2)'!Print_Area</vt:lpstr>
      <vt:lpstr>女子予選・決勝リーグ!Print_Area</vt:lpstr>
      <vt:lpstr>男子予選リーグ!Print_Area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koumu121</dc:creator>
  <cp:lastModifiedBy>koumu121</cp:lastModifiedBy>
  <cp:lastPrinted>2019-06-09T04:33:19Z</cp:lastPrinted>
  <dcterms:created xsi:type="dcterms:W3CDTF">2018-05-14T01:04:20Z</dcterms:created>
  <dcterms:modified xsi:type="dcterms:W3CDTF">2019-06-12T04:57:45Z</dcterms:modified>
</cp:coreProperties>
</file>